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80" windowWidth="24600" windowHeight="13980"/>
  </bookViews>
  <sheets>
    <sheet name="Eiendomsmeglingsforetak" sheetId="2" r:id="rId1"/>
    <sheet name="Bolig salg" sheetId="3" r:id="rId2"/>
    <sheet name="Advokater" sheetId="4" r:id="rId3"/>
  </sheets>
  <calcPr calcId="145621"/>
</workbook>
</file>

<file path=xl/calcChain.xml><?xml version="1.0" encoding="utf-8"?>
<calcChain xmlns="http://schemas.openxmlformats.org/spreadsheetml/2006/main">
  <c r="E25" i="4" l="1"/>
  <c r="F25" i="4"/>
  <c r="G25" i="4"/>
  <c r="H25" i="4"/>
  <c r="I25" i="4"/>
  <c r="D25" i="4"/>
  <c r="O24" i="2"/>
  <c r="P24" i="2"/>
  <c r="Q24" i="2"/>
  <c r="Q4" i="2"/>
  <c r="P4" i="2"/>
  <c r="O4" i="2"/>
  <c r="D24" i="2"/>
  <c r="E24" i="2"/>
  <c r="F24" i="2"/>
  <c r="G24" i="2"/>
  <c r="H24" i="2"/>
  <c r="I24" i="2"/>
  <c r="J24" i="2"/>
  <c r="K24" i="2"/>
  <c r="L24" i="2"/>
  <c r="M24" i="2"/>
  <c r="N24" i="2"/>
  <c r="C24" i="2"/>
  <c r="G4" i="2"/>
  <c r="H4" i="2"/>
  <c r="F4" i="2"/>
  <c r="D27" i="3"/>
  <c r="E27" i="3"/>
  <c r="F27" i="3"/>
  <c r="G27" i="3"/>
  <c r="H27" i="3"/>
  <c r="I27" i="3"/>
  <c r="I7" i="3"/>
  <c r="G7" i="3"/>
</calcChain>
</file>

<file path=xl/sharedStrings.xml><?xml version="1.0" encoding="utf-8"?>
<sst xmlns="http://schemas.openxmlformats.org/spreadsheetml/2006/main" count="163" uniqueCount="55">
  <si>
    <t>Meglervederlag</t>
  </si>
  <si>
    <t>Antall formidlinger</t>
  </si>
  <si>
    <t>Verdi formidlet</t>
  </si>
  <si>
    <t>01</t>
  </si>
  <si>
    <t>ØSTFOLD</t>
  </si>
  <si>
    <t>02</t>
  </si>
  <si>
    <t>AKERSHUS</t>
  </si>
  <si>
    <t>03</t>
  </si>
  <si>
    <t>OSLO</t>
  </si>
  <si>
    <t>04</t>
  </si>
  <si>
    <t>HEDMARK</t>
  </si>
  <si>
    <t>05</t>
  </si>
  <si>
    <t>OPPLAND</t>
  </si>
  <si>
    <t>06</t>
  </si>
  <si>
    <t>BUSKERUD</t>
  </si>
  <si>
    <t>07</t>
  </si>
  <si>
    <t>VESTFOLD</t>
  </si>
  <si>
    <t>08</t>
  </si>
  <si>
    <t>TELEMARK</t>
  </si>
  <si>
    <t>09</t>
  </si>
  <si>
    <t>AUST-AGDER</t>
  </si>
  <si>
    <t>10</t>
  </si>
  <si>
    <t>VEST-AGDER</t>
  </si>
  <si>
    <t>11</t>
  </si>
  <si>
    <t>ROGALAND</t>
  </si>
  <si>
    <t>12</t>
  </si>
  <si>
    <t>HORDALAND</t>
  </si>
  <si>
    <t>14</t>
  </si>
  <si>
    <t>SOGN OG FJORDANE</t>
  </si>
  <si>
    <t>15</t>
  </si>
  <si>
    <t>MØRE OG ROMSDAL</t>
  </si>
  <si>
    <t>16</t>
  </si>
  <si>
    <t>SØR-TRØNDELAG</t>
  </si>
  <si>
    <t>17</t>
  </si>
  <si>
    <t>NORD-TRØNDELAG</t>
  </si>
  <si>
    <t>18</t>
  </si>
  <si>
    <t>NORDLAND</t>
  </si>
  <si>
    <t>19</t>
  </si>
  <si>
    <t>TROMS</t>
  </si>
  <si>
    <t>20</t>
  </si>
  <si>
    <t>FINNMARK</t>
  </si>
  <si>
    <t>Ukjent</t>
  </si>
  <si>
    <t>Sum:</t>
  </si>
  <si>
    <t>Boligeiendom</t>
  </si>
  <si>
    <t>Næringseiendom</t>
  </si>
  <si>
    <t>SUM</t>
  </si>
  <si>
    <t>Leie</t>
  </si>
  <si>
    <t>Salg</t>
  </si>
  <si>
    <t>2013</t>
  </si>
  <si>
    <t>2014</t>
  </si>
  <si>
    <t>Antall
formidlinger</t>
  </si>
  <si>
    <t>Verdi
formidlet</t>
  </si>
  <si>
    <t>Boligeiendom (salg) 2014 vs 2013  -  Eiendomsmeglerforetak</t>
  </si>
  <si>
    <t>Oversikten viser kun boligeiendommer solgt gjennom eiendomsmeglingsforetak.
Utleieformidlinger, næringsformidlinger og formidlinger gjennom advokater eller
boligbyggelag uten bevilling er ikke med i tallene.</t>
  </si>
  <si>
    <t>Advokaters eiendomsmegling 2013 og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</si>
</sst>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#\ ##0;\-#\ ###\ ###\ ##0"/>
  </numFmts>
  <fonts count="6" x14ac:knownFonts="1">
    <font>
      <sz val="10"/>
      <color rgb="FF000000"/>
      <name val="Arial"/>
    </font>
    <font>
      <sz val="6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right" vertical="center"/>
    </xf>
    <xf numFmtId="164" fontId="4" fillId="4" borderId="2" xfId="0" applyNumberFormat="1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 wrapText="1"/>
    </xf>
    <xf numFmtId="49" fontId="3" fillId="3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0" fontId="4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workbookViewId="0">
      <selection activeCell="F4" sqref="F4"/>
    </sheetView>
  </sheetViews>
  <sheetFormatPr baseColWidth="10" defaultRowHeight="12.75" x14ac:dyDescent="0.2"/>
  <cols>
    <col min="1" max="1" width="3.140625" customWidth="1"/>
    <col min="2" max="17" width="14.7109375" customWidth="1"/>
    <col min="18" max="18" width="4.7109375" customWidth="1"/>
  </cols>
  <sheetData>
    <row r="1" spans="1:17" s="1" customFormat="1" ht="18.2" customHeight="1" x14ac:dyDescent="0.2">
      <c r="A1" s="2"/>
      <c r="B1" s="2"/>
      <c r="C1" s="11" t="s">
        <v>43</v>
      </c>
      <c r="D1" s="11"/>
      <c r="E1" s="11"/>
      <c r="F1" s="11" t="s">
        <v>43</v>
      </c>
      <c r="G1" s="11"/>
      <c r="H1" s="11"/>
      <c r="I1" s="11" t="s">
        <v>44</v>
      </c>
      <c r="J1" s="11"/>
      <c r="K1" s="11"/>
      <c r="L1" s="11" t="s">
        <v>44</v>
      </c>
      <c r="M1" s="11"/>
      <c r="N1" s="11"/>
      <c r="O1" s="12" t="s">
        <v>45</v>
      </c>
      <c r="P1" s="12"/>
      <c r="Q1" s="12"/>
    </row>
    <row r="2" spans="1:17" s="1" customFormat="1" ht="18.2" customHeight="1" x14ac:dyDescent="0.2">
      <c r="A2" s="2"/>
      <c r="B2" s="2"/>
      <c r="C2" s="11" t="s">
        <v>46</v>
      </c>
      <c r="D2" s="11"/>
      <c r="E2" s="11"/>
      <c r="F2" s="11" t="s">
        <v>47</v>
      </c>
      <c r="G2" s="11"/>
      <c r="H2" s="11"/>
      <c r="I2" s="11" t="s">
        <v>46</v>
      </c>
      <c r="J2" s="11"/>
      <c r="K2" s="11"/>
      <c r="L2" s="11" t="s">
        <v>47</v>
      </c>
      <c r="M2" s="11"/>
      <c r="N2" s="11"/>
      <c r="O2" s="12"/>
      <c r="P2" s="12"/>
      <c r="Q2" s="12"/>
    </row>
    <row r="3" spans="1:17" s="1" customFormat="1" ht="18.2" customHeight="1" x14ac:dyDescent="0.2">
      <c r="A3" s="2"/>
      <c r="B3" s="2"/>
      <c r="C3" s="3" t="s">
        <v>0</v>
      </c>
      <c r="D3" s="3" t="s">
        <v>1</v>
      </c>
      <c r="E3" s="3" t="s">
        <v>2</v>
      </c>
      <c r="F3" s="3" t="s">
        <v>0</v>
      </c>
      <c r="G3" s="3" t="s">
        <v>1</v>
      </c>
      <c r="H3" s="3" t="s">
        <v>2</v>
      </c>
      <c r="I3" s="3" t="s">
        <v>0</v>
      </c>
      <c r="J3" s="3" t="s">
        <v>1</v>
      </c>
      <c r="K3" s="3" t="s">
        <v>2</v>
      </c>
      <c r="L3" s="3" t="s">
        <v>0</v>
      </c>
      <c r="M3" s="3" t="s">
        <v>1</v>
      </c>
      <c r="N3" s="3" t="s">
        <v>2</v>
      </c>
      <c r="O3" s="4" t="s">
        <v>0</v>
      </c>
      <c r="P3" s="4" t="s">
        <v>1</v>
      </c>
      <c r="Q3" s="4" t="s">
        <v>2</v>
      </c>
    </row>
    <row r="4" spans="1:17" s="1" customFormat="1" ht="18.2" customHeight="1" x14ac:dyDescent="0.2">
      <c r="A4" s="3" t="s">
        <v>3</v>
      </c>
      <c r="B4" s="3" t="s">
        <v>4</v>
      </c>
      <c r="C4" s="5">
        <v>6800</v>
      </c>
      <c r="D4" s="5">
        <v>1</v>
      </c>
      <c r="E4" s="5">
        <v>102000</v>
      </c>
      <c r="F4" s="5">
        <f>'Bolig salg'!G7</f>
        <v>303249657</v>
      </c>
      <c r="G4" s="5">
        <f>'Bolig salg'!H7</f>
        <v>6740</v>
      </c>
      <c r="H4" s="5">
        <f>'Bolig salg'!I7</f>
        <v>14076630752</v>
      </c>
      <c r="I4" s="5">
        <v>7055721</v>
      </c>
      <c r="J4" s="5">
        <v>127</v>
      </c>
      <c r="K4" s="5">
        <v>48889106</v>
      </c>
      <c r="L4" s="5">
        <v>24591131</v>
      </c>
      <c r="M4" s="5">
        <v>149</v>
      </c>
      <c r="N4" s="5">
        <v>1068626012</v>
      </c>
      <c r="O4" s="6">
        <f>C4+F4+I4+L4</f>
        <v>334903309</v>
      </c>
      <c r="P4" s="6">
        <f>D4+G4+J4+M4</f>
        <v>7017</v>
      </c>
      <c r="Q4" s="6">
        <f>E4+H4+K4+N4</f>
        <v>15194247870</v>
      </c>
    </row>
    <row r="5" spans="1:17" s="1" customFormat="1" ht="18.2" customHeight="1" x14ac:dyDescent="0.2">
      <c r="A5" s="3" t="s">
        <v>5</v>
      </c>
      <c r="B5" s="3" t="s">
        <v>6</v>
      </c>
      <c r="C5" s="7">
        <v>9308351</v>
      </c>
      <c r="D5" s="7">
        <v>1400</v>
      </c>
      <c r="E5" s="7">
        <v>187080420</v>
      </c>
      <c r="F5" s="7">
        <v>756268681</v>
      </c>
      <c r="G5" s="7">
        <v>14657</v>
      </c>
      <c r="H5" s="7">
        <v>43080562823</v>
      </c>
      <c r="I5" s="7">
        <v>10474908</v>
      </c>
      <c r="J5" s="7">
        <v>131</v>
      </c>
      <c r="K5" s="7">
        <v>97598265</v>
      </c>
      <c r="L5" s="7">
        <v>9553147</v>
      </c>
      <c r="M5" s="7">
        <v>75</v>
      </c>
      <c r="N5" s="7">
        <v>630501756</v>
      </c>
      <c r="O5" s="6">
        <v>785605087</v>
      </c>
      <c r="P5" s="6">
        <v>16263</v>
      </c>
      <c r="Q5" s="6">
        <v>43995743264</v>
      </c>
    </row>
    <row r="6" spans="1:17" s="1" customFormat="1" ht="18.2" customHeight="1" x14ac:dyDescent="0.2">
      <c r="A6" s="3" t="s">
        <v>7</v>
      </c>
      <c r="B6" s="3" t="s">
        <v>8</v>
      </c>
      <c r="C6" s="5">
        <v>34397850</v>
      </c>
      <c r="D6" s="5">
        <v>3985</v>
      </c>
      <c r="E6" s="5">
        <v>614232156</v>
      </c>
      <c r="F6" s="5">
        <v>1394209974</v>
      </c>
      <c r="G6" s="5">
        <v>27038</v>
      </c>
      <c r="H6" s="5">
        <v>88366732495</v>
      </c>
      <c r="I6" s="5">
        <v>163495234</v>
      </c>
      <c r="J6" s="5">
        <v>1441</v>
      </c>
      <c r="K6" s="5">
        <v>1414712973</v>
      </c>
      <c r="L6" s="5">
        <v>302041770</v>
      </c>
      <c r="M6" s="5">
        <v>393</v>
      </c>
      <c r="N6" s="5">
        <v>34288375785</v>
      </c>
      <c r="O6" s="6">
        <v>1894144828</v>
      </c>
      <c r="P6" s="6">
        <v>32857</v>
      </c>
      <c r="Q6" s="6">
        <v>124684053409</v>
      </c>
    </row>
    <row r="7" spans="1:17" s="1" customFormat="1" ht="18.2" customHeight="1" x14ac:dyDescent="0.2">
      <c r="A7" s="3" t="s">
        <v>9</v>
      </c>
      <c r="B7" s="3" t="s">
        <v>10</v>
      </c>
      <c r="C7" s="7">
        <v>102000</v>
      </c>
      <c r="D7" s="7">
        <v>11</v>
      </c>
      <c r="E7" s="7">
        <v>1676400</v>
      </c>
      <c r="F7" s="7">
        <v>188160010</v>
      </c>
      <c r="G7" s="7">
        <v>3979</v>
      </c>
      <c r="H7" s="7">
        <v>7146530944</v>
      </c>
      <c r="I7" s="7">
        <v>0</v>
      </c>
      <c r="J7" s="7">
        <v>0</v>
      </c>
      <c r="K7" s="7">
        <v>0</v>
      </c>
      <c r="L7" s="7">
        <v>1070186</v>
      </c>
      <c r="M7" s="7">
        <v>22</v>
      </c>
      <c r="N7" s="7">
        <v>75028000</v>
      </c>
      <c r="O7" s="6">
        <v>189332196</v>
      </c>
      <c r="P7" s="6">
        <v>4012</v>
      </c>
      <c r="Q7" s="6">
        <v>7223235344</v>
      </c>
    </row>
    <row r="8" spans="1:17" s="1" customFormat="1" ht="18.2" customHeight="1" x14ac:dyDescent="0.2">
      <c r="A8" s="3" t="s">
        <v>11</v>
      </c>
      <c r="B8" s="3" t="s">
        <v>12</v>
      </c>
      <c r="C8" s="5">
        <v>0</v>
      </c>
      <c r="D8" s="5">
        <v>0</v>
      </c>
      <c r="E8" s="5">
        <v>0</v>
      </c>
      <c r="F8" s="5">
        <v>180240653</v>
      </c>
      <c r="G8" s="5">
        <v>3588</v>
      </c>
      <c r="H8" s="5">
        <v>6877594438</v>
      </c>
      <c r="I8" s="5">
        <v>516407</v>
      </c>
      <c r="J8" s="5">
        <v>1</v>
      </c>
      <c r="K8" s="5">
        <v>650000</v>
      </c>
      <c r="L8" s="5">
        <v>13939970</v>
      </c>
      <c r="M8" s="5">
        <v>53</v>
      </c>
      <c r="N8" s="5">
        <v>1715406982</v>
      </c>
      <c r="O8" s="6">
        <v>194697030</v>
      </c>
      <c r="P8" s="6">
        <v>3642</v>
      </c>
      <c r="Q8" s="6">
        <v>8593651420</v>
      </c>
    </row>
    <row r="9" spans="1:17" s="1" customFormat="1" ht="18.2" customHeight="1" x14ac:dyDescent="0.2">
      <c r="A9" s="3" t="s">
        <v>13</v>
      </c>
      <c r="B9" s="3" t="s">
        <v>14</v>
      </c>
      <c r="C9" s="7">
        <v>1685025</v>
      </c>
      <c r="D9" s="7">
        <v>212</v>
      </c>
      <c r="E9" s="7">
        <v>24052584</v>
      </c>
      <c r="F9" s="7">
        <v>334588066</v>
      </c>
      <c r="G9" s="7">
        <v>7015</v>
      </c>
      <c r="H9" s="7">
        <v>16280679775</v>
      </c>
      <c r="I9" s="7">
        <v>4510137</v>
      </c>
      <c r="J9" s="7">
        <v>105</v>
      </c>
      <c r="K9" s="7">
        <v>33627746</v>
      </c>
      <c r="L9" s="7">
        <v>11995271</v>
      </c>
      <c r="M9" s="7">
        <v>82</v>
      </c>
      <c r="N9" s="7">
        <v>824153498</v>
      </c>
      <c r="O9" s="6">
        <v>352778499</v>
      </c>
      <c r="P9" s="6">
        <v>7414</v>
      </c>
      <c r="Q9" s="6">
        <v>17162513603</v>
      </c>
    </row>
    <row r="10" spans="1:17" s="1" customFormat="1" ht="18.2" customHeight="1" x14ac:dyDescent="0.2">
      <c r="A10" s="3" t="s">
        <v>15</v>
      </c>
      <c r="B10" s="3" t="s">
        <v>16</v>
      </c>
      <c r="C10" s="5">
        <v>953236</v>
      </c>
      <c r="D10" s="5">
        <v>181</v>
      </c>
      <c r="E10" s="5">
        <v>16922630</v>
      </c>
      <c r="F10" s="5">
        <v>264787264</v>
      </c>
      <c r="G10" s="5">
        <v>6711</v>
      </c>
      <c r="H10" s="5">
        <v>13491222191</v>
      </c>
      <c r="I10" s="5">
        <v>4107247</v>
      </c>
      <c r="J10" s="5">
        <v>124</v>
      </c>
      <c r="K10" s="5">
        <v>81724640</v>
      </c>
      <c r="L10" s="5">
        <v>22260925</v>
      </c>
      <c r="M10" s="5">
        <v>138</v>
      </c>
      <c r="N10" s="5">
        <v>1582146000</v>
      </c>
      <c r="O10" s="6">
        <v>292108672</v>
      </c>
      <c r="P10" s="6">
        <v>7154</v>
      </c>
      <c r="Q10" s="6">
        <v>15172015461</v>
      </c>
    </row>
    <row r="11" spans="1:17" s="1" customFormat="1" ht="18.2" customHeight="1" x14ac:dyDescent="0.2">
      <c r="A11" s="3" t="s">
        <v>17</v>
      </c>
      <c r="B11" s="3" t="s">
        <v>18</v>
      </c>
      <c r="C11" s="7">
        <v>0</v>
      </c>
      <c r="D11" s="7">
        <v>0</v>
      </c>
      <c r="E11" s="7">
        <v>0</v>
      </c>
      <c r="F11" s="7">
        <v>135024714</v>
      </c>
      <c r="G11" s="7">
        <v>3145</v>
      </c>
      <c r="H11" s="7">
        <v>5586841125</v>
      </c>
      <c r="I11" s="7">
        <v>12000</v>
      </c>
      <c r="J11" s="7">
        <v>1</v>
      </c>
      <c r="K11" s="7">
        <v>180000</v>
      </c>
      <c r="L11" s="7">
        <v>1023754</v>
      </c>
      <c r="M11" s="7">
        <v>22</v>
      </c>
      <c r="N11" s="7">
        <v>56760000</v>
      </c>
      <c r="O11" s="6">
        <v>136060468</v>
      </c>
      <c r="P11" s="6">
        <v>3168</v>
      </c>
      <c r="Q11" s="6">
        <v>5643781125</v>
      </c>
    </row>
    <row r="12" spans="1:17" s="1" customFormat="1" ht="18.2" customHeight="1" x14ac:dyDescent="0.2">
      <c r="A12" s="3" t="s">
        <v>19</v>
      </c>
      <c r="B12" s="3" t="s">
        <v>20</v>
      </c>
      <c r="C12" s="5"/>
      <c r="D12" s="5"/>
      <c r="E12" s="5"/>
      <c r="F12" s="5">
        <v>91568119</v>
      </c>
      <c r="G12" s="5">
        <v>1728</v>
      </c>
      <c r="H12" s="5">
        <v>3719956669</v>
      </c>
      <c r="I12" s="5"/>
      <c r="J12" s="5"/>
      <c r="K12" s="5"/>
      <c r="L12" s="5">
        <v>575776</v>
      </c>
      <c r="M12" s="5">
        <v>18</v>
      </c>
      <c r="N12" s="5">
        <v>44788544</v>
      </c>
      <c r="O12" s="6">
        <v>92143895</v>
      </c>
      <c r="P12" s="6">
        <v>1746</v>
      </c>
      <c r="Q12" s="6">
        <v>3764745213</v>
      </c>
    </row>
    <row r="13" spans="1:17" s="1" customFormat="1" ht="18.2" customHeight="1" x14ac:dyDescent="0.2">
      <c r="A13" s="3" t="s">
        <v>21</v>
      </c>
      <c r="B13" s="3" t="s">
        <v>22</v>
      </c>
      <c r="C13" s="7">
        <v>47600</v>
      </c>
      <c r="D13" s="7">
        <v>5</v>
      </c>
      <c r="E13" s="7">
        <v>516000</v>
      </c>
      <c r="F13" s="7">
        <v>225833211</v>
      </c>
      <c r="G13" s="7">
        <v>4696</v>
      </c>
      <c r="H13" s="7">
        <v>11730152889</v>
      </c>
      <c r="I13" s="7">
        <v>4467893</v>
      </c>
      <c r="J13" s="7">
        <v>72</v>
      </c>
      <c r="K13" s="7">
        <v>22547172</v>
      </c>
      <c r="L13" s="7">
        <v>7297899</v>
      </c>
      <c r="M13" s="7">
        <v>89</v>
      </c>
      <c r="N13" s="7">
        <v>394450785</v>
      </c>
      <c r="O13" s="6">
        <v>237646603</v>
      </c>
      <c r="P13" s="6">
        <v>4862</v>
      </c>
      <c r="Q13" s="6">
        <v>12147666846</v>
      </c>
    </row>
    <row r="14" spans="1:17" s="1" customFormat="1" ht="18.2" customHeight="1" x14ac:dyDescent="0.2">
      <c r="A14" s="3" t="s">
        <v>23</v>
      </c>
      <c r="B14" s="3" t="s">
        <v>24</v>
      </c>
      <c r="C14" s="5">
        <v>13892205</v>
      </c>
      <c r="D14" s="5">
        <v>904</v>
      </c>
      <c r="E14" s="5">
        <v>183549496</v>
      </c>
      <c r="F14" s="5">
        <v>607208299</v>
      </c>
      <c r="G14" s="5">
        <v>11574</v>
      </c>
      <c r="H14" s="5">
        <v>35162248915</v>
      </c>
      <c r="I14" s="5">
        <v>12746532</v>
      </c>
      <c r="J14" s="5">
        <v>107</v>
      </c>
      <c r="K14" s="5">
        <v>112130447</v>
      </c>
      <c r="L14" s="5">
        <v>26004100</v>
      </c>
      <c r="M14" s="5">
        <v>144</v>
      </c>
      <c r="N14" s="5">
        <v>2116792555</v>
      </c>
      <c r="O14" s="6">
        <v>659851136</v>
      </c>
      <c r="P14" s="6">
        <v>12729</v>
      </c>
      <c r="Q14" s="6">
        <v>37574721413</v>
      </c>
    </row>
    <row r="15" spans="1:17" s="1" customFormat="1" ht="18.2" customHeight="1" x14ac:dyDescent="0.2">
      <c r="A15" s="3" t="s">
        <v>25</v>
      </c>
      <c r="B15" s="3" t="s">
        <v>26</v>
      </c>
      <c r="C15" s="7">
        <v>3041280</v>
      </c>
      <c r="D15" s="7">
        <v>380</v>
      </c>
      <c r="E15" s="7">
        <v>60433884</v>
      </c>
      <c r="F15" s="7">
        <v>694417791</v>
      </c>
      <c r="G15" s="7">
        <v>11817</v>
      </c>
      <c r="H15" s="7">
        <v>28804507668</v>
      </c>
      <c r="I15" s="7">
        <v>12546109</v>
      </c>
      <c r="J15" s="7">
        <v>90</v>
      </c>
      <c r="K15" s="7">
        <v>232847008</v>
      </c>
      <c r="L15" s="7">
        <v>32887008</v>
      </c>
      <c r="M15" s="7">
        <v>148</v>
      </c>
      <c r="N15" s="7">
        <v>2628815122</v>
      </c>
      <c r="O15" s="6">
        <v>742892188</v>
      </c>
      <c r="P15" s="6">
        <v>12435</v>
      </c>
      <c r="Q15" s="6">
        <v>31726603682</v>
      </c>
    </row>
    <row r="16" spans="1:17" s="1" customFormat="1" ht="18.2" customHeight="1" x14ac:dyDescent="0.2">
      <c r="A16" s="3" t="s">
        <v>27</v>
      </c>
      <c r="B16" s="3" t="s">
        <v>28</v>
      </c>
      <c r="C16" s="5">
        <v>0</v>
      </c>
      <c r="D16" s="5">
        <v>0</v>
      </c>
      <c r="E16" s="5">
        <v>0</v>
      </c>
      <c r="F16" s="5">
        <v>33648040</v>
      </c>
      <c r="G16" s="5">
        <v>953</v>
      </c>
      <c r="H16" s="5">
        <v>2081861407</v>
      </c>
      <c r="I16" s="5"/>
      <c r="J16" s="5"/>
      <c r="K16" s="5"/>
      <c r="L16" s="5">
        <v>727381</v>
      </c>
      <c r="M16" s="5">
        <v>16</v>
      </c>
      <c r="N16" s="5">
        <v>47161062</v>
      </c>
      <c r="O16" s="6">
        <v>34375421</v>
      </c>
      <c r="P16" s="6">
        <v>969</v>
      </c>
      <c r="Q16" s="6">
        <v>2129022469</v>
      </c>
    </row>
    <row r="17" spans="1:17" s="1" customFormat="1" ht="18.2" customHeight="1" x14ac:dyDescent="0.2">
      <c r="A17" s="3" t="s">
        <v>29</v>
      </c>
      <c r="B17" s="3" t="s">
        <v>30</v>
      </c>
      <c r="C17" s="7">
        <v>0</v>
      </c>
      <c r="D17" s="7">
        <v>0</v>
      </c>
      <c r="E17" s="7">
        <v>0</v>
      </c>
      <c r="F17" s="7">
        <v>201880247</v>
      </c>
      <c r="G17" s="7">
        <v>4173</v>
      </c>
      <c r="H17" s="7">
        <v>9045421415</v>
      </c>
      <c r="I17" s="7">
        <v>0</v>
      </c>
      <c r="J17" s="7">
        <v>0</v>
      </c>
      <c r="K17" s="7">
        <v>0</v>
      </c>
      <c r="L17" s="7">
        <v>1367762</v>
      </c>
      <c r="M17" s="7">
        <v>20</v>
      </c>
      <c r="N17" s="7">
        <v>60415000</v>
      </c>
      <c r="O17" s="6">
        <v>203248009</v>
      </c>
      <c r="P17" s="6">
        <v>4193</v>
      </c>
      <c r="Q17" s="6">
        <v>9105836415</v>
      </c>
    </row>
    <row r="18" spans="1:17" s="1" customFormat="1" ht="18.2" customHeight="1" x14ac:dyDescent="0.2">
      <c r="A18" s="3" t="s">
        <v>31</v>
      </c>
      <c r="B18" s="3" t="s">
        <v>32</v>
      </c>
      <c r="C18" s="5">
        <v>2942890</v>
      </c>
      <c r="D18" s="5">
        <v>525</v>
      </c>
      <c r="E18" s="5">
        <v>60772388</v>
      </c>
      <c r="F18" s="5">
        <v>456343770</v>
      </c>
      <c r="G18" s="5">
        <v>7653</v>
      </c>
      <c r="H18" s="5">
        <v>21204416231</v>
      </c>
      <c r="I18" s="5">
        <v>17406532</v>
      </c>
      <c r="J18" s="5">
        <v>210</v>
      </c>
      <c r="K18" s="5">
        <v>138282228</v>
      </c>
      <c r="L18" s="5">
        <v>29980375</v>
      </c>
      <c r="M18" s="5">
        <v>104</v>
      </c>
      <c r="N18" s="5">
        <v>2670113500</v>
      </c>
      <c r="O18" s="6">
        <v>506673567</v>
      </c>
      <c r="P18" s="6">
        <v>8492</v>
      </c>
      <c r="Q18" s="6">
        <v>24073584347</v>
      </c>
    </row>
    <row r="19" spans="1:17" s="1" customFormat="1" ht="18.2" customHeight="1" x14ac:dyDescent="0.2">
      <c r="A19" s="3" t="s">
        <v>33</v>
      </c>
      <c r="B19" s="3" t="s">
        <v>34</v>
      </c>
      <c r="C19" s="7"/>
      <c r="D19" s="7"/>
      <c r="E19" s="7"/>
      <c r="F19" s="7">
        <v>109436346</v>
      </c>
      <c r="G19" s="7">
        <v>2510</v>
      </c>
      <c r="H19" s="7">
        <v>4625996439</v>
      </c>
      <c r="I19" s="7"/>
      <c r="J19" s="7"/>
      <c r="K19" s="7"/>
      <c r="L19" s="7">
        <v>649090</v>
      </c>
      <c r="M19" s="7">
        <v>21</v>
      </c>
      <c r="N19" s="7">
        <v>75695000</v>
      </c>
      <c r="O19" s="6">
        <v>110085436</v>
      </c>
      <c r="P19" s="6">
        <v>2531</v>
      </c>
      <c r="Q19" s="6">
        <v>4701691439</v>
      </c>
    </row>
    <row r="20" spans="1:17" s="1" customFormat="1" ht="18.2" customHeight="1" x14ac:dyDescent="0.2">
      <c r="A20" s="3" t="s">
        <v>35</v>
      </c>
      <c r="B20" s="3" t="s">
        <v>36</v>
      </c>
      <c r="C20" s="5">
        <v>0</v>
      </c>
      <c r="D20" s="5">
        <v>0</v>
      </c>
      <c r="E20" s="5">
        <v>0</v>
      </c>
      <c r="F20" s="5">
        <v>138864023</v>
      </c>
      <c r="G20" s="5">
        <v>3728</v>
      </c>
      <c r="H20" s="5">
        <v>7149864719</v>
      </c>
      <c r="I20" s="5">
        <v>1213372</v>
      </c>
      <c r="J20" s="5">
        <v>15</v>
      </c>
      <c r="K20" s="5">
        <v>9529530</v>
      </c>
      <c r="L20" s="5">
        <v>4422964</v>
      </c>
      <c r="M20" s="5">
        <v>68</v>
      </c>
      <c r="N20" s="5">
        <v>278023620</v>
      </c>
      <c r="O20" s="6">
        <v>144500359</v>
      </c>
      <c r="P20" s="6">
        <v>3811</v>
      </c>
      <c r="Q20" s="6">
        <v>7437417869</v>
      </c>
    </row>
    <row r="21" spans="1:17" s="1" customFormat="1" ht="18.2" customHeight="1" x14ac:dyDescent="0.2">
      <c r="A21" s="3" t="s">
        <v>37</v>
      </c>
      <c r="B21" s="3" t="s">
        <v>38</v>
      </c>
      <c r="C21" s="7">
        <v>0</v>
      </c>
      <c r="D21" s="7">
        <v>0</v>
      </c>
      <c r="E21" s="7">
        <v>0</v>
      </c>
      <c r="F21" s="7">
        <v>134153009</v>
      </c>
      <c r="G21" s="7">
        <v>3209</v>
      </c>
      <c r="H21" s="7">
        <v>8814305988</v>
      </c>
      <c r="I21" s="7">
        <v>1488238</v>
      </c>
      <c r="J21" s="7">
        <v>23</v>
      </c>
      <c r="K21" s="7">
        <v>14278310</v>
      </c>
      <c r="L21" s="7">
        <v>9054787</v>
      </c>
      <c r="M21" s="7">
        <v>46</v>
      </c>
      <c r="N21" s="7">
        <v>343304755</v>
      </c>
      <c r="O21" s="6">
        <v>144696034</v>
      </c>
      <c r="P21" s="6">
        <v>3278</v>
      </c>
      <c r="Q21" s="6">
        <v>9171889053</v>
      </c>
    </row>
    <row r="22" spans="1:17" s="1" customFormat="1" ht="18.2" customHeight="1" x14ac:dyDescent="0.2">
      <c r="A22" s="3" t="s">
        <v>39</v>
      </c>
      <c r="B22" s="3" t="s">
        <v>40</v>
      </c>
      <c r="C22" s="5">
        <v>0</v>
      </c>
      <c r="D22" s="5">
        <v>0</v>
      </c>
      <c r="E22" s="5">
        <v>0</v>
      </c>
      <c r="F22" s="5">
        <v>32173928</v>
      </c>
      <c r="G22" s="5">
        <v>750</v>
      </c>
      <c r="H22" s="5">
        <v>1671008046</v>
      </c>
      <c r="I22" s="5">
        <v>0</v>
      </c>
      <c r="J22" s="5">
        <v>0</v>
      </c>
      <c r="K22" s="5">
        <v>0</v>
      </c>
      <c r="L22" s="5">
        <v>601902</v>
      </c>
      <c r="M22" s="5">
        <v>13</v>
      </c>
      <c r="N22" s="5">
        <v>22585000</v>
      </c>
      <c r="O22" s="6">
        <v>32775830</v>
      </c>
      <c r="P22" s="6">
        <v>763</v>
      </c>
      <c r="Q22" s="6">
        <v>1693593046</v>
      </c>
    </row>
    <row r="23" spans="1:17" s="1" customFormat="1" ht="18.2" customHeight="1" x14ac:dyDescent="0.2">
      <c r="A23" s="3"/>
      <c r="B23" s="3" t="s">
        <v>41</v>
      </c>
      <c r="C23" s="7">
        <v>0</v>
      </c>
      <c r="D23" s="7">
        <v>0</v>
      </c>
      <c r="E23" s="7">
        <v>0</v>
      </c>
      <c r="F23" s="7">
        <v>278737248</v>
      </c>
      <c r="G23" s="7">
        <v>5270</v>
      </c>
      <c r="H23" s="7">
        <v>14196386390</v>
      </c>
      <c r="I23" s="7">
        <v>521051</v>
      </c>
      <c r="J23" s="7">
        <v>9</v>
      </c>
      <c r="K23" s="7">
        <v>2740290</v>
      </c>
      <c r="L23" s="7">
        <v>3273147</v>
      </c>
      <c r="M23" s="7">
        <v>31</v>
      </c>
      <c r="N23" s="7">
        <v>210835646</v>
      </c>
      <c r="O23" s="6">
        <v>282531446</v>
      </c>
      <c r="P23" s="6">
        <v>5310</v>
      </c>
      <c r="Q23" s="6">
        <v>14409962326</v>
      </c>
    </row>
    <row r="24" spans="1:17" s="1" customFormat="1" ht="25.15" customHeight="1" x14ac:dyDescent="0.15">
      <c r="A24" s="8"/>
      <c r="B24" s="4" t="s">
        <v>42</v>
      </c>
      <c r="C24" s="6">
        <f>SUM(C4:C23)</f>
        <v>66377237</v>
      </c>
      <c r="D24" s="6">
        <f t="shared" ref="D24:N24" si="0">SUM(D4:D23)</f>
        <v>7604</v>
      </c>
      <c r="E24" s="6">
        <f t="shared" si="0"/>
        <v>1149337958</v>
      </c>
      <c r="F24" s="6">
        <f t="shared" si="0"/>
        <v>6560793050</v>
      </c>
      <c r="G24" s="6">
        <f t="shared" si="0"/>
        <v>130934</v>
      </c>
      <c r="H24" s="6">
        <f t="shared" si="0"/>
        <v>343112921319</v>
      </c>
      <c r="I24" s="6">
        <f t="shared" si="0"/>
        <v>240561381</v>
      </c>
      <c r="J24" s="6">
        <f t="shared" si="0"/>
        <v>2456</v>
      </c>
      <c r="K24" s="6">
        <f t="shared" si="0"/>
        <v>2209737715</v>
      </c>
      <c r="L24" s="6">
        <f t="shared" si="0"/>
        <v>503318345</v>
      </c>
      <c r="M24" s="6">
        <f t="shared" si="0"/>
        <v>1652</v>
      </c>
      <c r="N24" s="6">
        <f t="shared" si="0"/>
        <v>49133978622</v>
      </c>
      <c r="O24" s="6">
        <f t="shared" ref="O24" si="1">SUM(O4:O23)</f>
        <v>7371050013</v>
      </c>
      <c r="P24" s="6">
        <f t="shared" ref="P24" si="2">SUM(P4:P23)</f>
        <v>142646</v>
      </c>
      <c r="Q24" s="6">
        <f t="shared" ref="Q24" si="3">SUM(Q4:Q23)</f>
        <v>395605975614</v>
      </c>
    </row>
    <row r="25" spans="1:17" s="1" customFormat="1" ht="28.7" customHeight="1" x14ac:dyDescent="0.15"/>
  </sheetData>
  <mergeCells count="9">
    <mergeCell ref="C1:E1"/>
    <mergeCell ref="C2:E2"/>
    <mergeCell ref="F1:H1"/>
    <mergeCell ref="F2:H2"/>
    <mergeCell ref="I1:K1"/>
    <mergeCell ref="I2:K2"/>
    <mergeCell ref="L1:N1"/>
    <mergeCell ref="L2:N2"/>
    <mergeCell ref="O1:Q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workbookViewId="0">
      <selection activeCell="D28" sqref="D28"/>
    </sheetView>
  </sheetViews>
  <sheetFormatPr baseColWidth="10" defaultRowHeight="12.75" x14ac:dyDescent="0.2"/>
  <cols>
    <col min="1" max="1" width="0.85546875" customWidth="1"/>
    <col min="2" max="2" width="3.140625" customWidth="1"/>
    <col min="3" max="3" width="20" customWidth="1"/>
    <col min="4" max="8" width="14.7109375" customWidth="1"/>
    <col min="9" max="9" width="14.28515625" bestFit="1" customWidth="1"/>
  </cols>
  <sheetData>
    <row r="1" spans="2:9" s="1" customFormat="1" ht="31.9" customHeight="1" x14ac:dyDescent="0.25">
      <c r="B1" s="13" t="s">
        <v>52</v>
      </c>
      <c r="C1" s="13"/>
      <c r="D1" s="13"/>
      <c r="E1" s="13"/>
      <c r="F1" s="13"/>
    </row>
    <row r="2" spans="2:9" s="1" customFormat="1" ht="7.5" customHeight="1" x14ac:dyDescent="0.15"/>
    <row r="3" spans="2:9" s="1" customFormat="1" ht="33.6" customHeight="1" x14ac:dyDescent="0.2">
      <c r="B3" s="14" t="s">
        <v>53</v>
      </c>
      <c r="C3" s="14"/>
      <c r="D3" s="14"/>
      <c r="E3" s="14"/>
    </row>
    <row r="4" spans="2:9" s="1" customFormat="1" ht="19.149999999999999" customHeight="1" x14ac:dyDescent="0.15"/>
    <row r="5" spans="2:9" s="1" customFormat="1" ht="18.2" customHeight="1" x14ac:dyDescent="0.2">
      <c r="B5" s="2"/>
      <c r="C5" s="2"/>
      <c r="D5" s="11" t="s">
        <v>48</v>
      </c>
      <c r="E5" s="11"/>
      <c r="F5" s="11"/>
      <c r="G5" s="11" t="s">
        <v>49</v>
      </c>
      <c r="H5" s="11"/>
      <c r="I5" s="11"/>
    </row>
    <row r="6" spans="2:9" s="1" customFormat="1" ht="28.35" customHeight="1" x14ac:dyDescent="0.2">
      <c r="B6" s="2"/>
      <c r="C6" s="2"/>
      <c r="D6" s="9" t="s">
        <v>0</v>
      </c>
      <c r="E6" s="10" t="s">
        <v>50</v>
      </c>
      <c r="F6" s="10" t="s">
        <v>51</v>
      </c>
      <c r="G6" s="9" t="s">
        <v>0</v>
      </c>
      <c r="H6" s="10" t="s">
        <v>50</v>
      </c>
      <c r="I6" s="10" t="s">
        <v>51</v>
      </c>
    </row>
    <row r="7" spans="2:9" s="1" customFormat="1" ht="18.2" customHeight="1" x14ac:dyDescent="0.2">
      <c r="B7" s="3" t="s">
        <v>3</v>
      </c>
      <c r="C7" s="3" t="s">
        <v>4</v>
      </c>
      <c r="D7" s="5">
        <v>280172798</v>
      </c>
      <c r="E7" s="5">
        <v>6220</v>
      </c>
      <c r="F7" s="5">
        <v>12441921312</v>
      </c>
      <c r="G7" s="5">
        <f>671768157-368518500</f>
        <v>303249657</v>
      </c>
      <c r="H7" s="5">
        <v>6740</v>
      </c>
      <c r="I7" s="5">
        <f>13717801437-9689185+368518500</f>
        <v>14076630752</v>
      </c>
    </row>
    <row r="8" spans="2:9" s="1" customFormat="1" ht="18.2" customHeight="1" x14ac:dyDescent="0.2">
      <c r="B8" s="3" t="s">
        <v>5</v>
      </c>
      <c r="C8" s="3" t="s">
        <v>6</v>
      </c>
      <c r="D8" s="7">
        <v>756789021</v>
      </c>
      <c r="E8" s="7">
        <v>14344</v>
      </c>
      <c r="F8" s="7">
        <v>42025242184</v>
      </c>
      <c r="G8" s="7">
        <v>756268681</v>
      </c>
      <c r="H8" s="7">
        <v>14657</v>
      </c>
      <c r="I8" s="7">
        <v>43080562823</v>
      </c>
    </row>
    <row r="9" spans="2:9" s="1" customFormat="1" ht="18.2" customHeight="1" x14ac:dyDescent="0.2">
      <c r="B9" s="3" t="s">
        <v>7</v>
      </c>
      <c r="C9" s="3" t="s">
        <v>8</v>
      </c>
      <c r="D9" s="5">
        <v>1311277352</v>
      </c>
      <c r="E9" s="5">
        <v>27747</v>
      </c>
      <c r="F9" s="5">
        <v>80616650115</v>
      </c>
      <c r="G9" s="5">
        <v>1394209974</v>
      </c>
      <c r="H9" s="5">
        <v>27038</v>
      </c>
      <c r="I9" s="5">
        <v>88366732495</v>
      </c>
    </row>
    <row r="10" spans="2:9" s="1" customFormat="1" ht="18.2" customHeight="1" x14ac:dyDescent="0.2">
      <c r="B10" s="3" t="s">
        <v>9</v>
      </c>
      <c r="C10" s="3" t="s">
        <v>10</v>
      </c>
      <c r="D10" s="7">
        <v>187742697</v>
      </c>
      <c r="E10" s="7">
        <v>3921</v>
      </c>
      <c r="F10" s="7">
        <v>6757147989</v>
      </c>
      <c r="G10" s="7">
        <v>188160010</v>
      </c>
      <c r="H10" s="7">
        <v>3979</v>
      </c>
      <c r="I10" s="7">
        <v>7146530944</v>
      </c>
    </row>
    <row r="11" spans="2:9" s="1" customFormat="1" ht="18.2" customHeight="1" x14ac:dyDescent="0.2">
      <c r="B11" s="3" t="s">
        <v>11</v>
      </c>
      <c r="C11" s="3" t="s">
        <v>12</v>
      </c>
      <c r="D11" s="5">
        <v>153408687</v>
      </c>
      <c r="E11" s="5">
        <v>3267</v>
      </c>
      <c r="F11" s="5">
        <v>6000513502</v>
      </c>
      <c r="G11" s="5">
        <v>180240653</v>
      </c>
      <c r="H11" s="5">
        <v>3588</v>
      </c>
      <c r="I11" s="5">
        <v>6877594438</v>
      </c>
    </row>
    <row r="12" spans="2:9" s="1" customFormat="1" ht="18.2" customHeight="1" x14ac:dyDescent="0.2">
      <c r="B12" s="3" t="s">
        <v>13</v>
      </c>
      <c r="C12" s="3" t="s">
        <v>14</v>
      </c>
      <c r="D12" s="7">
        <v>314264208</v>
      </c>
      <c r="E12" s="7">
        <v>6620</v>
      </c>
      <c r="F12" s="7">
        <v>14627770988</v>
      </c>
      <c r="G12" s="7">
        <v>334588066</v>
      </c>
      <c r="H12" s="7">
        <v>7015</v>
      </c>
      <c r="I12" s="7">
        <v>16280679775</v>
      </c>
    </row>
    <row r="13" spans="2:9" s="1" customFormat="1" ht="18.2" customHeight="1" x14ac:dyDescent="0.2">
      <c r="B13" s="3" t="s">
        <v>15</v>
      </c>
      <c r="C13" s="3" t="s">
        <v>16</v>
      </c>
      <c r="D13" s="5">
        <v>241145791</v>
      </c>
      <c r="E13" s="5">
        <v>6305</v>
      </c>
      <c r="F13" s="5">
        <v>12568537610</v>
      </c>
      <c r="G13" s="5">
        <v>264787264</v>
      </c>
      <c r="H13" s="5">
        <v>6711</v>
      </c>
      <c r="I13" s="5">
        <v>13491222191</v>
      </c>
    </row>
    <row r="14" spans="2:9" s="1" customFormat="1" ht="18.2" customHeight="1" x14ac:dyDescent="0.2">
      <c r="B14" s="3" t="s">
        <v>17</v>
      </c>
      <c r="C14" s="3" t="s">
        <v>18</v>
      </c>
      <c r="D14" s="7">
        <v>141017069</v>
      </c>
      <c r="E14" s="7">
        <v>3380</v>
      </c>
      <c r="F14" s="7">
        <v>5916371473</v>
      </c>
      <c r="G14" s="7">
        <v>135024714</v>
      </c>
      <c r="H14" s="7">
        <v>3145</v>
      </c>
      <c r="I14" s="7">
        <v>5586841125</v>
      </c>
    </row>
    <row r="15" spans="2:9" s="1" customFormat="1" ht="18.2" customHeight="1" x14ac:dyDescent="0.2">
      <c r="B15" s="3" t="s">
        <v>19</v>
      </c>
      <c r="C15" s="3" t="s">
        <v>20</v>
      </c>
      <c r="D15" s="5">
        <v>81770712</v>
      </c>
      <c r="E15" s="5">
        <v>1723</v>
      </c>
      <c r="F15" s="5">
        <v>3722307147</v>
      </c>
      <c r="G15" s="5">
        <v>91568119</v>
      </c>
      <c r="H15" s="5">
        <v>1728</v>
      </c>
      <c r="I15" s="5">
        <v>3719956669</v>
      </c>
    </row>
    <row r="16" spans="2:9" s="1" customFormat="1" ht="18.2" customHeight="1" x14ac:dyDescent="0.2">
      <c r="B16" s="3" t="s">
        <v>21</v>
      </c>
      <c r="C16" s="3" t="s">
        <v>22</v>
      </c>
      <c r="D16" s="7">
        <v>218838594</v>
      </c>
      <c r="E16" s="7">
        <v>4613</v>
      </c>
      <c r="F16" s="7">
        <v>11433928914</v>
      </c>
      <c r="G16" s="7">
        <v>225833211</v>
      </c>
      <c r="H16" s="7">
        <v>4696</v>
      </c>
      <c r="I16" s="7">
        <v>11730152889</v>
      </c>
    </row>
    <row r="17" spans="2:9" s="1" customFormat="1" ht="18.2" customHeight="1" x14ac:dyDescent="0.2">
      <c r="B17" s="3" t="s">
        <v>23</v>
      </c>
      <c r="C17" s="3" t="s">
        <v>24</v>
      </c>
      <c r="D17" s="5">
        <v>578668755</v>
      </c>
      <c r="E17" s="5">
        <v>11585</v>
      </c>
      <c r="F17" s="5">
        <v>34822642309</v>
      </c>
      <c r="G17" s="5">
        <v>607208299</v>
      </c>
      <c r="H17" s="5">
        <v>11574</v>
      </c>
      <c r="I17" s="5">
        <v>35162248915</v>
      </c>
    </row>
    <row r="18" spans="2:9" s="1" customFormat="1" ht="18.2" customHeight="1" x14ac:dyDescent="0.2">
      <c r="B18" s="3" t="s">
        <v>25</v>
      </c>
      <c r="C18" s="3" t="s">
        <v>26</v>
      </c>
      <c r="D18" s="7">
        <v>627912340</v>
      </c>
      <c r="E18" s="7">
        <v>10783</v>
      </c>
      <c r="F18" s="7">
        <v>26733816965</v>
      </c>
      <c r="G18" s="7">
        <v>694417791</v>
      </c>
      <c r="H18" s="7">
        <v>11817</v>
      </c>
      <c r="I18" s="7">
        <v>28804507668</v>
      </c>
    </row>
    <row r="19" spans="2:9" s="1" customFormat="1" ht="18.2" customHeight="1" x14ac:dyDescent="0.2">
      <c r="B19" s="3" t="s">
        <v>27</v>
      </c>
      <c r="C19" s="3" t="s">
        <v>28</v>
      </c>
      <c r="D19" s="5">
        <v>28216568</v>
      </c>
      <c r="E19" s="5">
        <v>879</v>
      </c>
      <c r="F19" s="5">
        <v>1893749153</v>
      </c>
      <c r="G19" s="5">
        <v>33648040</v>
      </c>
      <c r="H19" s="5">
        <v>953</v>
      </c>
      <c r="I19" s="5">
        <v>2081861407</v>
      </c>
    </row>
    <row r="20" spans="2:9" s="1" customFormat="1" ht="18.2" customHeight="1" x14ac:dyDescent="0.2">
      <c r="B20" s="3" t="s">
        <v>29</v>
      </c>
      <c r="C20" s="3" t="s">
        <v>30</v>
      </c>
      <c r="D20" s="7">
        <v>189139773</v>
      </c>
      <c r="E20" s="7">
        <v>4048</v>
      </c>
      <c r="F20" s="7">
        <v>8594883255</v>
      </c>
      <c r="G20" s="7">
        <v>201880247</v>
      </c>
      <c r="H20" s="7">
        <v>4173</v>
      </c>
      <c r="I20" s="7">
        <v>9045421415</v>
      </c>
    </row>
    <row r="21" spans="2:9" s="1" customFormat="1" ht="18.2" customHeight="1" x14ac:dyDescent="0.2">
      <c r="B21" s="3" t="s">
        <v>31</v>
      </c>
      <c r="C21" s="3" t="s">
        <v>32</v>
      </c>
      <c r="D21" s="5">
        <v>443848424</v>
      </c>
      <c r="E21" s="5">
        <v>7340</v>
      </c>
      <c r="F21" s="5">
        <v>20050544732</v>
      </c>
      <c r="G21" s="5">
        <v>456343770</v>
      </c>
      <c r="H21" s="5">
        <v>7653</v>
      </c>
      <c r="I21" s="5">
        <v>21204416231</v>
      </c>
    </row>
    <row r="22" spans="2:9" s="1" customFormat="1" ht="18.2" customHeight="1" x14ac:dyDescent="0.2">
      <c r="B22" s="3" t="s">
        <v>33</v>
      </c>
      <c r="C22" s="3" t="s">
        <v>34</v>
      </c>
      <c r="D22" s="7">
        <v>104509569</v>
      </c>
      <c r="E22" s="7">
        <v>2301</v>
      </c>
      <c r="F22" s="7">
        <v>4179932003</v>
      </c>
      <c r="G22" s="7">
        <v>109436346</v>
      </c>
      <c r="H22" s="7">
        <v>2510</v>
      </c>
      <c r="I22" s="7">
        <v>4625996439</v>
      </c>
    </row>
    <row r="23" spans="2:9" s="1" customFormat="1" ht="18.2" customHeight="1" x14ac:dyDescent="0.2">
      <c r="B23" s="3" t="s">
        <v>35</v>
      </c>
      <c r="C23" s="3" t="s">
        <v>36</v>
      </c>
      <c r="D23" s="5">
        <v>310817491</v>
      </c>
      <c r="E23" s="5">
        <v>3329</v>
      </c>
      <c r="F23" s="5">
        <v>5985409040</v>
      </c>
      <c r="G23" s="5">
        <v>138864023</v>
      </c>
      <c r="H23" s="5">
        <v>3728</v>
      </c>
      <c r="I23" s="5">
        <v>7149864719</v>
      </c>
    </row>
    <row r="24" spans="2:9" s="1" customFormat="1" ht="18.2" customHeight="1" x14ac:dyDescent="0.2">
      <c r="B24" s="3" t="s">
        <v>37</v>
      </c>
      <c r="C24" s="3" t="s">
        <v>38</v>
      </c>
      <c r="D24" s="7">
        <v>118465124</v>
      </c>
      <c r="E24" s="7">
        <v>2759</v>
      </c>
      <c r="F24" s="7">
        <v>6419116943</v>
      </c>
      <c r="G24" s="7">
        <v>134153009</v>
      </c>
      <c r="H24" s="7">
        <v>3209</v>
      </c>
      <c r="I24" s="7">
        <v>8814305988</v>
      </c>
    </row>
    <row r="25" spans="2:9" s="1" customFormat="1" ht="18.2" customHeight="1" x14ac:dyDescent="0.2">
      <c r="B25" s="3" t="s">
        <v>39</v>
      </c>
      <c r="C25" s="3" t="s">
        <v>40</v>
      </c>
      <c r="D25" s="5">
        <v>30909630</v>
      </c>
      <c r="E25" s="5">
        <v>690</v>
      </c>
      <c r="F25" s="5">
        <v>1482327663</v>
      </c>
      <c r="G25" s="5">
        <v>32173928</v>
      </c>
      <c r="H25" s="5">
        <v>750</v>
      </c>
      <c r="I25" s="5">
        <v>1671008046</v>
      </c>
    </row>
    <row r="26" spans="2:9" s="1" customFormat="1" ht="18.2" customHeight="1" x14ac:dyDescent="0.2">
      <c r="B26" s="3"/>
      <c r="C26" s="3" t="s">
        <v>41</v>
      </c>
      <c r="D26" s="7">
        <v>308253345</v>
      </c>
      <c r="E26" s="7">
        <v>5769</v>
      </c>
      <c r="F26" s="7">
        <v>16397413025</v>
      </c>
      <c r="G26" s="7">
        <v>278737248</v>
      </c>
      <c r="H26" s="7">
        <v>5270</v>
      </c>
      <c r="I26" s="7">
        <v>14196386390</v>
      </c>
    </row>
    <row r="27" spans="2:9" s="1" customFormat="1" ht="18.2" customHeight="1" x14ac:dyDescent="0.15">
      <c r="B27" s="8"/>
      <c r="C27" s="4" t="s">
        <v>42</v>
      </c>
      <c r="D27" s="6">
        <f t="shared" ref="D27:H27" si="0">SUM(D7:D26)</f>
        <v>6427167948</v>
      </c>
      <c r="E27" s="6">
        <f t="shared" si="0"/>
        <v>127623</v>
      </c>
      <c r="F27" s="6">
        <f t="shared" si="0"/>
        <v>322670226322</v>
      </c>
      <c r="G27" s="6">
        <f t="shared" si="0"/>
        <v>6560793050</v>
      </c>
      <c r="H27" s="6">
        <f t="shared" si="0"/>
        <v>130934</v>
      </c>
      <c r="I27" s="6">
        <f>SUM(I7:I26)</f>
        <v>343112921319</v>
      </c>
    </row>
    <row r="28" spans="2:9" s="1" customFormat="1" ht="28.7" customHeight="1" x14ac:dyDescent="0.15"/>
  </sheetData>
  <mergeCells count="4">
    <mergeCell ref="B1:F1"/>
    <mergeCell ref="B3:E3"/>
    <mergeCell ref="D5:F5"/>
    <mergeCell ref="G5:I5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workbookViewId="0">
      <selection activeCell="G19" sqref="G19"/>
    </sheetView>
  </sheetViews>
  <sheetFormatPr baseColWidth="10" defaultRowHeight="12.75" x14ac:dyDescent="0.2"/>
  <cols>
    <col min="1" max="1" width="0.85546875" customWidth="1"/>
    <col min="2" max="2" width="3.140625" customWidth="1"/>
    <col min="3" max="3" width="20" customWidth="1"/>
    <col min="4" max="9" width="14.7109375" customWidth="1"/>
    <col min="10" max="10" width="4.7109375" customWidth="1"/>
  </cols>
  <sheetData>
    <row r="1" spans="2:9" s="1" customFormat="1" ht="31.9" customHeight="1" x14ac:dyDescent="0.25">
      <c r="B1" s="13" t="s">
        <v>54</v>
      </c>
      <c r="C1" s="13"/>
      <c r="D1" s="13"/>
      <c r="E1" s="13"/>
      <c r="F1" s="13"/>
    </row>
    <row r="2" spans="2:9" s="1" customFormat="1" ht="31.9" customHeight="1" x14ac:dyDescent="0.15"/>
    <row r="3" spans="2:9" s="1" customFormat="1" ht="18.2" customHeight="1" x14ac:dyDescent="0.2">
      <c r="B3" s="2"/>
      <c r="C3" s="2"/>
      <c r="D3" s="11" t="s">
        <v>48</v>
      </c>
      <c r="E3" s="11"/>
      <c r="F3" s="11"/>
      <c r="G3" s="11" t="s">
        <v>49</v>
      </c>
      <c r="H3" s="11"/>
      <c r="I3" s="11"/>
    </row>
    <row r="4" spans="2:9" s="1" customFormat="1" ht="28.35" customHeight="1" x14ac:dyDescent="0.2">
      <c r="B4" s="2"/>
      <c r="C4" s="2"/>
      <c r="D4" s="9" t="s">
        <v>0</v>
      </c>
      <c r="E4" s="10" t="s">
        <v>50</v>
      </c>
      <c r="F4" s="10" t="s">
        <v>51</v>
      </c>
      <c r="G4" s="9" t="s">
        <v>0</v>
      </c>
      <c r="H4" s="10" t="s">
        <v>50</v>
      </c>
      <c r="I4" s="10" t="s">
        <v>51</v>
      </c>
    </row>
    <row r="5" spans="2:9" s="1" customFormat="1" ht="18.2" customHeight="1" x14ac:dyDescent="0.2">
      <c r="B5" s="3" t="s">
        <v>3</v>
      </c>
      <c r="C5" s="3" t="s">
        <v>4</v>
      </c>
      <c r="D5" s="5">
        <v>4963625</v>
      </c>
      <c r="E5" s="5">
        <v>343</v>
      </c>
      <c r="F5" s="5">
        <v>570249260</v>
      </c>
      <c r="G5" s="5">
        <v>4549635</v>
      </c>
      <c r="H5" s="5">
        <v>344</v>
      </c>
      <c r="I5" s="5">
        <v>641468613</v>
      </c>
    </row>
    <row r="6" spans="2:9" s="1" customFormat="1" ht="18.2" customHeight="1" x14ac:dyDescent="0.2">
      <c r="B6" s="3" t="s">
        <v>5</v>
      </c>
      <c r="C6" s="3" t="s">
        <v>6</v>
      </c>
      <c r="D6" s="7">
        <v>28284004</v>
      </c>
      <c r="E6" s="7">
        <v>977</v>
      </c>
      <c r="F6" s="7">
        <v>4686955815</v>
      </c>
      <c r="G6" s="7">
        <v>23987886</v>
      </c>
      <c r="H6" s="7">
        <v>1005</v>
      </c>
      <c r="I6" s="7">
        <v>9132398021</v>
      </c>
    </row>
    <row r="7" spans="2:9" s="1" customFormat="1" ht="18.2" customHeight="1" x14ac:dyDescent="0.2">
      <c r="B7" s="3" t="s">
        <v>7</v>
      </c>
      <c r="C7" s="3" t="s">
        <v>8</v>
      </c>
      <c r="D7" s="5">
        <v>20367427</v>
      </c>
      <c r="E7" s="5">
        <v>740</v>
      </c>
      <c r="F7" s="5">
        <v>2972953540</v>
      </c>
      <c r="G7" s="5">
        <v>34664713</v>
      </c>
      <c r="H7" s="5">
        <v>817</v>
      </c>
      <c r="I7" s="5">
        <v>4334134001</v>
      </c>
    </row>
    <row r="8" spans="2:9" s="1" customFormat="1" ht="18.2" customHeight="1" x14ac:dyDescent="0.2">
      <c r="B8" s="3" t="s">
        <v>9</v>
      </c>
      <c r="C8" s="3" t="s">
        <v>10</v>
      </c>
      <c r="D8" s="7">
        <v>7493403</v>
      </c>
      <c r="E8" s="7">
        <v>385</v>
      </c>
      <c r="F8" s="7">
        <v>545372947</v>
      </c>
      <c r="G8" s="7">
        <v>8832733</v>
      </c>
      <c r="H8" s="7">
        <v>439</v>
      </c>
      <c r="I8" s="7">
        <v>663794354</v>
      </c>
    </row>
    <row r="9" spans="2:9" s="1" customFormat="1" ht="18.2" customHeight="1" x14ac:dyDescent="0.2">
      <c r="B9" s="3" t="s">
        <v>11</v>
      </c>
      <c r="C9" s="3" t="s">
        <v>12</v>
      </c>
      <c r="D9" s="5">
        <v>8015036</v>
      </c>
      <c r="E9" s="5">
        <v>619</v>
      </c>
      <c r="F9" s="5">
        <v>804009436</v>
      </c>
      <c r="G9" s="5">
        <v>8462825</v>
      </c>
      <c r="H9" s="5">
        <v>595</v>
      </c>
      <c r="I9" s="5">
        <v>760914321</v>
      </c>
    </row>
    <row r="10" spans="2:9" s="1" customFormat="1" ht="18.2" customHeight="1" x14ac:dyDescent="0.2">
      <c r="B10" s="3" t="s">
        <v>13</v>
      </c>
      <c r="C10" s="3" t="s">
        <v>14</v>
      </c>
      <c r="D10" s="7">
        <v>22814946</v>
      </c>
      <c r="E10" s="7">
        <v>313</v>
      </c>
      <c r="F10" s="7">
        <v>654631337</v>
      </c>
      <c r="G10" s="7">
        <v>5734603</v>
      </c>
      <c r="H10" s="7">
        <v>348</v>
      </c>
      <c r="I10" s="7">
        <v>628317667</v>
      </c>
    </row>
    <row r="11" spans="2:9" s="1" customFormat="1" ht="18.2" customHeight="1" x14ac:dyDescent="0.2">
      <c r="B11" s="3" t="s">
        <v>15</v>
      </c>
      <c r="C11" s="3" t="s">
        <v>16</v>
      </c>
      <c r="D11" s="5">
        <v>10796266</v>
      </c>
      <c r="E11" s="5">
        <v>323</v>
      </c>
      <c r="F11" s="5">
        <v>750228150</v>
      </c>
      <c r="G11" s="5">
        <v>16542795</v>
      </c>
      <c r="H11" s="5">
        <v>298</v>
      </c>
      <c r="I11" s="5">
        <v>715872111</v>
      </c>
    </row>
    <row r="12" spans="2:9" s="1" customFormat="1" ht="18.2" customHeight="1" x14ac:dyDescent="0.2">
      <c r="B12" s="3" t="s">
        <v>17</v>
      </c>
      <c r="C12" s="3" t="s">
        <v>18</v>
      </c>
      <c r="D12" s="7">
        <v>4205046</v>
      </c>
      <c r="E12" s="7">
        <v>337</v>
      </c>
      <c r="F12" s="7">
        <v>507852032</v>
      </c>
      <c r="G12" s="7">
        <v>3835779</v>
      </c>
      <c r="H12" s="7">
        <v>311</v>
      </c>
      <c r="I12" s="7">
        <v>498518183</v>
      </c>
    </row>
    <row r="13" spans="2:9" s="1" customFormat="1" ht="18.2" customHeight="1" x14ac:dyDescent="0.2">
      <c r="B13" s="3" t="s">
        <v>19</v>
      </c>
      <c r="C13" s="3" t="s">
        <v>20</v>
      </c>
      <c r="D13" s="5">
        <v>2634793</v>
      </c>
      <c r="E13" s="5">
        <v>159</v>
      </c>
      <c r="F13" s="5">
        <v>262754031</v>
      </c>
      <c r="G13" s="5">
        <v>3281840</v>
      </c>
      <c r="H13" s="5">
        <v>251</v>
      </c>
      <c r="I13" s="5">
        <v>452422535</v>
      </c>
    </row>
    <row r="14" spans="2:9" s="1" customFormat="1" ht="18.2" customHeight="1" x14ac:dyDescent="0.2">
      <c r="B14" s="3" t="s">
        <v>21</v>
      </c>
      <c r="C14" s="3" t="s">
        <v>22</v>
      </c>
      <c r="D14" s="7">
        <v>37734759</v>
      </c>
      <c r="E14" s="7">
        <v>435</v>
      </c>
      <c r="F14" s="7">
        <v>995001256</v>
      </c>
      <c r="G14" s="7">
        <v>6160097</v>
      </c>
      <c r="H14" s="7">
        <v>430</v>
      </c>
      <c r="I14" s="7">
        <v>1010825828</v>
      </c>
    </row>
    <row r="15" spans="2:9" s="1" customFormat="1" ht="18.2" customHeight="1" x14ac:dyDescent="0.2">
      <c r="B15" s="3" t="s">
        <v>23</v>
      </c>
      <c r="C15" s="3" t="s">
        <v>24</v>
      </c>
      <c r="D15" s="5">
        <v>14105232</v>
      </c>
      <c r="E15" s="5">
        <v>597</v>
      </c>
      <c r="F15" s="5">
        <v>3006773408</v>
      </c>
      <c r="G15" s="5">
        <v>25844084</v>
      </c>
      <c r="H15" s="5">
        <v>555</v>
      </c>
      <c r="I15" s="5">
        <v>2866702610</v>
      </c>
    </row>
    <row r="16" spans="2:9" s="1" customFormat="1" ht="18.2" customHeight="1" x14ac:dyDescent="0.2">
      <c r="B16" s="3" t="s">
        <v>25</v>
      </c>
      <c r="C16" s="3" t="s">
        <v>26</v>
      </c>
      <c r="D16" s="7">
        <v>32015131</v>
      </c>
      <c r="E16" s="7">
        <v>1699</v>
      </c>
      <c r="F16" s="7">
        <v>5448672637</v>
      </c>
      <c r="G16" s="7">
        <v>59604765</v>
      </c>
      <c r="H16" s="7">
        <v>1618</v>
      </c>
      <c r="I16" s="7">
        <v>4993340272</v>
      </c>
    </row>
    <row r="17" spans="2:9" s="1" customFormat="1" ht="18.2" customHeight="1" x14ac:dyDescent="0.2">
      <c r="B17" s="3" t="s">
        <v>27</v>
      </c>
      <c r="C17" s="3" t="s">
        <v>28</v>
      </c>
      <c r="D17" s="5">
        <v>6096996</v>
      </c>
      <c r="E17" s="5">
        <v>400</v>
      </c>
      <c r="F17" s="5">
        <v>772716176</v>
      </c>
      <c r="G17" s="5">
        <v>6375069</v>
      </c>
      <c r="H17" s="5">
        <v>371</v>
      </c>
      <c r="I17" s="5">
        <v>720796780</v>
      </c>
    </row>
    <row r="18" spans="2:9" s="1" customFormat="1" ht="18.2" customHeight="1" x14ac:dyDescent="0.2">
      <c r="B18" s="3" t="s">
        <v>29</v>
      </c>
      <c r="C18" s="3" t="s">
        <v>30</v>
      </c>
      <c r="D18" s="7">
        <v>5229557</v>
      </c>
      <c r="E18" s="7">
        <v>365</v>
      </c>
      <c r="F18" s="7">
        <v>802657838</v>
      </c>
      <c r="G18" s="7">
        <v>4938352</v>
      </c>
      <c r="H18" s="7">
        <v>371</v>
      </c>
      <c r="I18" s="7">
        <v>776995235</v>
      </c>
    </row>
    <row r="19" spans="2:9" s="1" customFormat="1" ht="18.2" customHeight="1" x14ac:dyDescent="0.2">
      <c r="B19" s="3" t="s">
        <v>31</v>
      </c>
      <c r="C19" s="3" t="s">
        <v>32</v>
      </c>
      <c r="D19" s="5">
        <v>10576106</v>
      </c>
      <c r="E19" s="5">
        <v>454</v>
      </c>
      <c r="F19" s="5">
        <v>1179307806</v>
      </c>
      <c r="G19" s="5">
        <v>9960706</v>
      </c>
      <c r="H19" s="5">
        <v>475</v>
      </c>
      <c r="I19" s="5">
        <v>1653632818</v>
      </c>
    </row>
    <row r="20" spans="2:9" s="1" customFormat="1" ht="18.2" customHeight="1" x14ac:dyDescent="0.2">
      <c r="B20" s="3" t="s">
        <v>33</v>
      </c>
      <c r="C20" s="3" t="s">
        <v>34</v>
      </c>
      <c r="D20" s="7">
        <v>2345387</v>
      </c>
      <c r="E20" s="7">
        <v>119</v>
      </c>
      <c r="F20" s="7">
        <v>173036850</v>
      </c>
      <c r="G20" s="7">
        <v>1751205</v>
      </c>
      <c r="H20" s="7">
        <v>77</v>
      </c>
      <c r="I20" s="7">
        <v>97676400</v>
      </c>
    </row>
    <row r="21" spans="2:9" s="1" customFormat="1" ht="18.2" customHeight="1" x14ac:dyDescent="0.2">
      <c r="B21" s="3" t="s">
        <v>35</v>
      </c>
      <c r="C21" s="3" t="s">
        <v>36</v>
      </c>
      <c r="D21" s="5">
        <v>11963111</v>
      </c>
      <c r="E21" s="5">
        <v>757</v>
      </c>
      <c r="F21" s="5">
        <v>1395353977</v>
      </c>
      <c r="G21" s="5">
        <v>12445583</v>
      </c>
      <c r="H21" s="5">
        <v>725</v>
      </c>
      <c r="I21" s="5">
        <v>1295111778</v>
      </c>
    </row>
    <row r="22" spans="2:9" s="1" customFormat="1" ht="18.2" customHeight="1" x14ac:dyDescent="0.2">
      <c r="B22" s="3" t="s">
        <v>37</v>
      </c>
      <c r="C22" s="3" t="s">
        <v>38</v>
      </c>
      <c r="D22" s="7">
        <v>9544393</v>
      </c>
      <c r="E22" s="7">
        <v>444</v>
      </c>
      <c r="F22" s="7">
        <v>1030148265</v>
      </c>
      <c r="G22" s="7">
        <v>7264506</v>
      </c>
      <c r="H22" s="7">
        <v>364</v>
      </c>
      <c r="I22" s="7">
        <v>1354402316</v>
      </c>
    </row>
    <row r="23" spans="2:9" s="1" customFormat="1" ht="18.2" customHeight="1" x14ac:dyDescent="0.2">
      <c r="B23" s="3" t="s">
        <v>39</v>
      </c>
      <c r="C23" s="3" t="s">
        <v>40</v>
      </c>
      <c r="D23" s="5">
        <v>5782456</v>
      </c>
      <c r="E23" s="5">
        <v>294</v>
      </c>
      <c r="F23" s="5">
        <v>454266218</v>
      </c>
      <c r="G23" s="5">
        <v>6194297</v>
      </c>
      <c r="H23" s="5">
        <v>298</v>
      </c>
      <c r="I23" s="5">
        <v>517617905</v>
      </c>
    </row>
    <row r="24" spans="2:9" s="1" customFormat="1" ht="18.2" customHeight="1" x14ac:dyDescent="0.2">
      <c r="B24" s="3"/>
      <c r="C24" s="3" t="s">
        <v>41</v>
      </c>
      <c r="D24" s="7">
        <v>338345</v>
      </c>
      <c r="E24" s="7">
        <v>17</v>
      </c>
      <c r="F24" s="7">
        <v>32795000</v>
      </c>
      <c r="G24" s="7">
        <v>270728</v>
      </c>
      <c r="H24" s="7">
        <v>10</v>
      </c>
      <c r="I24" s="7">
        <v>17487040</v>
      </c>
    </row>
    <row r="25" spans="2:9" s="1" customFormat="1" ht="18.2" customHeight="1" x14ac:dyDescent="0.15">
      <c r="B25" s="8"/>
      <c r="C25" s="4" t="s">
        <v>42</v>
      </c>
      <c r="D25" s="6">
        <f>SUM(D5:D24)</f>
        <v>245306019</v>
      </c>
      <c r="E25" s="6">
        <f t="shared" ref="E25:I25" si="0">SUM(E5:E24)</f>
        <v>9777</v>
      </c>
      <c r="F25" s="6">
        <f t="shared" si="0"/>
        <v>27045735979</v>
      </c>
      <c r="G25" s="6">
        <f t="shared" si="0"/>
        <v>250702201</v>
      </c>
      <c r="H25" s="6">
        <f t="shared" si="0"/>
        <v>9702</v>
      </c>
      <c r="I25" s="6">
        <f t="shared" si="0"/>
        <v>33132428788</v>
      </c>
    </row>
    <row r="26" spans="2:9" s="1" customFormat="1" ht="28.7" customHeight="1" x14ac:dyDescent="0.15"/>
  </sheetData>
  <mergeCells count="3">
    <mergeCell ref="B1:F1"/>
    <mergeCell ref="D3:F3"/>
    <mergeCell ref="G3:I3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Eiendomsmeglingsforetak</vt:lpstr>
      <vt:lpstr>Bolig salg</vt:lpstr>
      <vt:lpstr>Advokater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Geir Haatveit</cp:lastModifiedBy>
  <dcterms:created xsi:type="dcterms:W3CDTF">2010-03-23T10:34:53Z</dcterms:created>
  <dcterms:modified xsi:type="dcterms:W3CDTF">2015-04-29T05:52:17Z</dcterms:modified>
</cp:coreProperties>
</file>