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-my.sharepoint.com/personal/pal_nicolai_henriksen_finanstilsynet_no/Documents/Dokumenter/Forsikringsteknisk rapport/Forsikringsteknisk rapport 2025/Mal skjema 2025/"/>
    </mc:Choice>
  </mc:AlternateContent>
  <xr:revisionPtr revIDLastSave="21" documentId="8_{2F1FCA73-F872-4784-AB83-4C4D7158C1AC}" xr6:coauthVersionLast="47" xr6:coauthVersionMax="47" xr10:uidLastSave="{DD794981-5C73-415F-BD89-F6A734D0EA41}"/>
  <workbookProtection workbookAlgorithmName="SHA-512" workbookHashValue="rvy83dUwQNF71ct7EXBuQMdE4AisSw7HSr7eC0Bgd8GBdrYYmGLvx3L/gtGz2mBaa7dwyaOqCWOffbAd5a4IoQ==" workbookSaltValue="5FhZ69AyG9BcYyyUe4eI7Q==" workbookSpinCount="100000" lockStructure="1"/>
  <bookViews>
    <workbookView xWindow="-120" yWindow="-120" windowWidth="29040" windowHeight="15720" xr2:uid="{00000000-000D-0000-FFFF-FFFF00000000}"/>
  </bookViews>
  <sheets>
    <sheet name="Forside" sheetId="16" r:id="rId1"/>
    <sheet name="Spes. 1" sheetId="13" r:id="rId2"/>
    <sheet name="Spes. 2" sheetId="18" r:id="rId3"/>
    <sheet name="Spes. 3" sheetId="5" r:id="rId4"/>
    <sheet name="Spes. 4" sheetId="17" r:id="rId5"/>
    <sheet name="Spes. 5" sheetId="20" r:id="rId6"/>
  </sheets>
  <definedNames>
    <definedName name="OLE_LINK1" localSheetId="2">'Spes. 2'!#REF!</definedName>
    <definedName name="OLE_LINK1" localSheetId="5">'Spes. 5'!#REF!</definedName>
    <definedName name="OLE_LINK17" localSheetId="2">'Spes. 2'!#REF!</definedName>
    <definedName name="OLE_LINK17" localSheetId="5">'Spes. 5'!#REF!</definedName>
    <definedName name="OLE_LINK5" localSheetId="2">'Spes. 2'!#REF!</definedName>
    <definedName name="OLE_LINK5" localSheetId="5">'Spes. 5'!#REF!</definedName>
    <definedName name="OLE_LINK9" localSheetId="2">'Spes. 2'!#REF!</definedName>
    <definedName name="OLE_LINK9" localSheetId="5">'Spes. 5'!#REF!</definedName>
    <definedName name="_xlnm.Print_Area" localSheetId="0">Forside!$A$1:$G$53</definedName>
    <definedName name="_xlnm.Print_Area" localSheetId="1">'Spes. 1'!$A$1:$G$608</definedName>
    <definedName name="_xlnm.Print_Area" localSheetId="2">'Spes. 2'!$A$1:$P$287</definedName>
    <definedName name="_xlnm.Print_Area" localSheetId="3">'Spes. 3'!$A$3:$G$247</definedName>
    <definedName name="_xlnm.Print_Area" localSheetId="4">'Spes. 4'!$A$1:$T$28</definedName>
    <definedName name="_xlnm.Print_Area" localSheetId="5">'Spes. 5'!$A$1:$N$39</definedName>
    <definedName name="_xlnm.Print_Titles" localSheetId="3">'Spes. 3'!$A:$B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1" i="13" l="1"/>
  <c r="E451" i="13"/>
  <c r="D451" i="13"/>
  <c r="H42" i="20" s="1"/>
  <c r="G450" i="13"/>
  <c r="G439" i="13"/>
  <c r="G428" i="13"/>
  <c r="G363" i="13"/>
  <c r="G357" i="13"/>
  <c r="J42" i="20" l="1"/>
  <c r="G451" i="13"/>
  <c r="G456" i="13" s="1"/>
  <c r="G458" i="13" s="1"/>
  <c r="K42" i="20"/>
  <c r="I42" i="20"/>
  <c r="K273" i="18" l="1"/>
  <c r="K260" i="18"/>
  <c r="K236" i="18"/>
  <c r="K238" i="18" s="1"/>
  <c r="K223" i="18"/>
  <c r="K225" i="18" s="1"/>
  <c r="K206" i="18"/>
  <c r="K208" i="18" s="1"/>
  <c r="K186" i="18"/>
  <c r="K188" i="18" s="1"/>
  <c r="K175" i="18"/>
  <c r="K177" i="18" s="1"/>
  <c r="N239" i="18"/>
  <c r="K280" i="18" l="1"/>
  <c r="N221" i="18"/>
  <c r="N220" i="18"/>
  <c r="N204" i="18"/>
  <c r="N203" i="18"/>
  <c r="L25" i="20" l="1"/>
  <c r="K25" i="20"/>
  <c r="J25" i="20"/>
  <c r="I25" i="20"/>
  <c r="H25" i="20"/>
  <c r="G25" i="20"/>
  <c r="F25" i="20"/>
  <c r="E25" i="20"/>
  <c r="D25" i="20"/>
  <c r="C25" i="20"/>
  <c r="L14" i="20"/>
  <c r="K14" i="20"/>
  <c r="J14" i="20"/>
  <c r="I14" i="20"/>
  <c r="H14" i="20"/>
  <c r="G14" i="20"/>
  <c r="F14" i="20"/>
  <c r="E14" i="20"/>
  <c r="D14" i="20"/>
  <c r="C14" i="20"/>
  <c r="L11" i="20"/>
  <c r="K11" i="20"/>
  <c r="J11" i="20"/>
  <c r="I11" i="20"/>
  <c r="H11" i="20"/>
  <c r="G11" i="20"/>
  <c r="F11" i="20"/>
  <c r="E11" i="20"/>
  <c r="N13" i="20" l="1"/>
  <c r="N24" i="20"/>
  <c r="N23" i="20"/>
  <c r="N25" i="20" l="1"/>
  <c r="T22" i="17"/>
  <c r="T17" i="17"/>
  <c r="T23" i="17" s="1"/>
  <c r="G411" i="13" l="1"/>
  <c r="G404" i="13"/>
  <c r="K43" i="20" s="1"/>
  <c r="G396" i="13"/>
  <c r="G387" i="13"/>
  <c r="J43" i="20" s="1"/>
  <c r="N12" i="20" l="1"/>
  <c r="N14" i="20" s="1"/>
  <c r="C11" i="20" l="1"/>
  <c r="D11" i="20"/>
  <c r="N22" i="20"/>
  <c r="N21" i="20"/>
  <c r="N10" i="20"/>
  <c r="N9" i="20"/>
  <c r="N11" i="20" s="1"/>
  <c r="G335" i="13" l="1"/>
  <c r="G148" i="13"/>
  <c r="G143" i="13"/>
  <c r="G64" i="13"/>
  <c r="G59" i="13"/>
  <c r="N282" i="18" l="1"/>
  <c r="N281" i="18"/>
  <c r="P279" i="18"/>
  <c r="P278" i="18"/>
  <c r="L273" i="18"/>
  <c r="J273" i="18"/>
  <c r="I273" i="18"/>
  <c r="H273" i="18"/>
  <c r="G273" i="18"/>
  <c r="F273" i="18"/>
  <c r="E273" i="18"/>
  <c r="D273" i="18"/>
  <c r="C273" i="18"/>
  <c r="N272" i="18"/>
  <c r="N271" i="18"/>
  <c r="N270" i="18"/>
  <c r="N269" i="18"/>
  <c r="P268" i="18"/>
  <c r="P267" i="18"/>
  <c r="L260" i="18"/>
  <c r="J260" i="18"/>
  <c r="I260" i="18"/>
  <c r="H260" i="18"/>
  <c r="G260" i="18"/>
  <c r="F260" i="18"/>
  <c r="E260" i="18"/>
  <c r="D260" i="18"/>
  <c r="C260" i="18"/>
  <c r="N259" i="18"/>
  <c r="N258" i="18"/>
  <c r="N257" i="18"/>
  <c r="N256" i="18"/>
  <c r="N255" i="18"/>
  <c r="P254" i="18"/>
  <c r="P253" i="18"/>
  <c r="N247" i="18"/>
  <c r="D246" i="18"/>
  <c r="D248" i="18" s="1"/>
  <c r="C246" i="18"/>
  <c r="N245" i="18"/>
  <c r="N244" i="18"/>
  <c r="P238" i="18"/>
  <c r="N237" i="18"/>
  <c r="L236" i="18"/>
  <c r="L238" i="18" s="1"/>
  <c r="J236" i="18"/>
  <c r="J238" i="18" s="1"/>
  <c r="I236" i="18"/>
  <c r="I238" i="18" s="1"/>
  <c r="H236" i="18"/>
  <c r="H238" i="18" s="1"/>
  <c r="G236" i="18"/>
  <c r="G238" i="18" s="1"/>
  <c r="F236" i="18"/>
  <c r="F238" i="18" s="1"/>
  <c r="E236" i="18"/>
  <c r="E238" i="18" s="1"/>
  <c r="D236" i="18"/>
  <c r="D238" i="18" s="1"/>
  <c r="C236" i="18"/>
  <c r="C238" i="18" s="1"/>
  <c r="N235" i="18"/>
  <c r="N234" i="18"/>
  <c r="N233" i="18"/>
  <c r="N232" i="18"/>
  <c r="P231" i="18"/>
  <c r="P230" i="18"/>
  <c r="P225" i="18"/>
  <c r="N224" i="18"/>
  <c r="L223" i="18"/>
  <c r="L225" i="18" s="1"/>
  <c r="J223" i="18"/>
  <c r="J225" i="18" s="1"/>
  <c r="I223" i="18"/>
  <c r="I225" i="18" s="1"/>
  <c r="H223" i="18"/>
  <c r="H225" i="18" s="1"/>
  <c r="G223" i="18"/>
  <c r="G225" i="18" s="1"/>
  <c r="F223" i="18"/>
  <c r="F225" i="18" s="1"/>
  <c r="E223" i="18"/>
  <c r="E225" i="18" s="1"/>
  <c r="D223" i="18"/>
  <c r="D225" i="18" s="1"/>
  <c r="C223" i="18"/>
  <c r="N222" i="18"/>
  <c r="N219" i="18"/>
  <c r="N218" i="18"/>
  <c r="N217" i="18"/>
  <c r="N216" i="18"/>
  <c r="N215" i="18"/>
  <c r="N214" i="18"/>
  <c r="P213" i="18"/>
  <c r="P212" i="18"/>
  <c r="N207" i="18"/>
  <c r="L206" i="18"/>
  <c r="L208" i="18" s="1"/>
  <c r="J206" i="18"/>
  <c r="J208" i="18" s="1"/>
  <c r="I206" i="18"/>
  <c r="I208" i="18" s="1"/>
  <c r="H206" i="18"/>
  <c r="H208" i="18" s="1"/>
  <c r="G206" i="18"/>
  <c r="G208" i="18" s="1"/>
  <c r="F206" i="18"/>
  <c r="F208" i="18" s="1"/>
  <c r="E206" i="18"/>
  <c r="E208" i="18" s="1"/>
  <c r="D206" i="18"/>
  <c r="D208" i="18" s="1"/>
  <c r="C206" i="18"/>
  <c r="C208" i="18" s="1"/>
  <c r="N205" i="18"/>
  <c r="N202" i="18"/>
  <c r="N201" i="18"/>
  <c r="N200" i="18"/>
  <c r="N199" i="18"/>
  <c r="N198" i="18"/>
  <c r="N197" i="18"/>
  <c r="P188" i="18"/>
  <c r="N187" i="18"/>
  <c r="L186" i="18"/>
  <c r="L188" i="18" s="1"/>
  <c r="J186" i="18"/>
  <c r="J188" i="18" s="1"/>
  <c r="I186" i="18"/>
  <c r="I188" i="18" s="1"/>
  <c r="H186" i="18"/>
  <c r="H188" i="18" s="1"/>
  <c r="G186" i="18"/>
  <c r="G188" i="18" s="1"/>
  <c r="F186" i="18"/>
  <c r="F188" i="18" s="1"/>
  <c r="E186" i="18"/>
  <c r="E188" i="18" s="1"/>
  <c r="D186" i="18"/>
  <c r="D188" i="18" s="1"/>
  <c r="C186" i="18"/>
  <c r="N185" i="18"/>
  <c r="N184" i="18"/>
  <c r="N176" i="18"/>
  <c r="L175" i="18"/>
  <c r="L177" i="18" s="1"/>
  <c r="J175" i="18"/>
  <c r="J177" i="18" s="1"/>
  <c r="I175" i="18"/>
  <c r="I177" i="18" s="1"/>
  <c r="H175" i="18"/>
  <c r="H177" i="18" s="1"/>
  <c r="G175" i="18"/>
  <c r="G177" i="18" s="1"/>
  <c r="F175" i="18"/>
  <c r="F177" i="18" s="1"/>
  <c r="E175" i="18"/>
  <c r="E177" i="18" s="1"/>
  <c r="D175" i="18"/>
  <c r="D177" i="18" s="1"/>
  <c r="C175" i="18"/>
  <c r="C177" i="18" s="1"/>
  <c r="N174" i="18"/>
  <c r="N173" i="18"/>
  <c r="N223" i="18" l="1"/>
  <c r="N186" i="18"/>
  <c r="N246" i="18"/>
  <c r="N260" i="18"/>
  <c r="I280" i="18"/>
  <c r="F280" i="18"/>
  <c r="N175" i="18"/>
  <c r="C188" i="18"/>
  <c r="N188" i="18" s="1"/>
  <c r="C225" i="18"/>
  <c r="N225" i="18" s="1"/>
  <c r="E280" i="18"/>
  <c r="L280" i="18"/>
  <c r="N208" i="18"/>
  <c r="J280" i="18"/>
  <c r="P280" i="18"/>
  <c r="N273" i="18"/>
  <c r="N177" i="18"/>
  <c r="D280" i="18"/>
  <c r="N238" i="18"/>
  <c r="G280" i="18"/>
  <c r="H280" i="18"/>
  <c r="C248" i="18"/>
  <c r="N248" i="18" s="1"/>
  <c r="N206" i="18"/>
  <c r="N236" i="18"/>
  <c r="C280" i="18" l="1"/>
  <c r="N280" i="18" s="1"/>
  <c r="A473" i="13" l="1"/>
  <c r="G341" i="13" l="1"/>
  <c r="R22" i="17" l="1"/>
  <c r="P22" i="17"/>
  <c r="N22" i="17"/>
  <c r="L22" i="17"/>
  <c r="J22" i="17"/>
  <c r="H22" i="17"/>
  <c r="F22" i="17"/>
  <c r="R17" i="17"/>
  <c r="R23" i="17" s="1"/>
  <c r="P17" i="17"/>
  <c r="N17" i="17"/>
  <c r="L17" i="17"/>
  <c r="J17" i="17"/>
  <c r="H17" i="17"/>
  <c r="F17" i="17"/>
  <c r="L23" i="17" l="1"/>
  <c r="J23" i="17"/>
  <c r="F23" i="17"/>
  <c r="N23" i="17"/>
  <c r="H23" i="17"/>
  <c r="P23" i="17"/>
  <c r="G502" i="13"/>
  <c r="G513" i="13"/>
  <c r="L41" i="20" l="1"/>
  <c r="G190" i="13"/>
  <c r="E41" i="20" s="1"/>
  <c r="G201" i="13"/>
  <c r="G202" i="13" l="1"/>
  <c r="E42" i="20" s="1"/>
  <c r="G204" i="13" l="1"/>
  <c r="G206" i="13" s="1"/>
  <c r="A547" i="13"/>
  <c r="A546" i="13"/>
  <c r="A472" i="13"/>
  <c r="A211" i="13"/>
  <c r="A159" i="13"/>
  <c r="A158" i="13"/>
  <c r="A210" i="13"/>
  <c r="G47" i="13"/>
  <c r="G36" i="13"/>
  <c r="E43" i="20" l="1"/>
  <c r="G25" i="13"/>
  <c r="G48" i="13" l="1"/>
  <c r="C41" i="20"/>
  <c r="G50" i="13" l="1"/>
  <c r="G52" i="13" s="1"/>
  <c r="C42" i="20"/>
  <c r="G377" i="13"/>
  <c r="G349" i="13"/>
  <c r="H43" i="20" s="1"/>
  <c r="G67" i="13" l="1"/>
  <c r="C43" i="20"/>
  <c r="G524" i="13"/>
  <c r="G130" i="13"/>
  <c r="G119" i="13"/>
  <c r="G108" i="13"/>
  <c r="D41" i="20" l="1"/>
  <c r="G131" i="13"/>
  <c r="D42" i="20" s="1"/>
  <c r="G525" i="13"/>
  <c r="L42" i="20" s="1"/>
  <c r="G314" i="13"/>
  <c r="G303" i="13"/>
  <c r="G292" i="13"/>
  <c r="G315" i="13" l="1"/>
  <c r="G41" i="20"/>
  <c r="G134" i="13"/>
  <c r="G136" i="13" s="1"/>
  <c r="G528" i="13"/>
  <c r="G530" i="13" s="1"/>
  <c r="G42" i="20"/>
  <c r="G370" i="13"/>
  <c r="I43" i="20" s="1"/>
  <c r="G263" i="13"/>
  <c r="G252" i="13"/>
  <c r="G241" i="13"/>
  <c r="L43" i="20" l="1"/>
  <c r="F41" i="20"/>
  <c r="G152" i="13"/>
  <c r="D43" i="20"/>
  <c r="G319" i="13"/>
  <c r="G321" i="13" s="1"/>
  <c r="G264" i="13"/>
  <c r="G43" i="20" l="1"/>
  <c r="G268" i="13"/>
  <c r="G270" i="13" s="1"/>
  <c r="F42" i="20"/>
  <c r="G175" i="5"/>
  <c r="G177" i="5" s="1"/>
  <c r="F175" i="5"/>
  <c r="F177" i="5" s="1"/>
  <c r="E175" i="5"/>
  <c r="E177" i="5" s="1"/>
  <c r="D175" i="5"/>
  <c r="D177" i="5" s="1"/>
  <c r="C175" i="5"/>
  <c r="C177" i="5" s="1"/>
  <c r="G160" i="5"/>
  <c r="G162" i="5" s="1"/>
  <c r="F160" i="5"/>
  <c r="F162" i="5" s="1"/>
  <c r="E160" i="5"/>
  <c r="E162" i="5" s="1"/>
  <c r="D160" i="5"/>
  <c r="D162" i="5" s="1"/>
  <c r="C160" i="5"/>
  <c r="C162" i="5" s="1"/>
  <c r="D146" i="5"/>
  <c r="D144" i="5"/>
  <c r="D143" i="5"/>
  <c r="C146" i="5"/>
  <c r="C144" i="5"/>
  <c r="C143" i="5"/>
  <c r="G114" i="5"/>
  <c r="G116" i="5" s="1"/>
  <c r="D114" i="5"/>
  <c r="D116" i="5" s="1"/>
  <c r="C114" i="5"/>
  <c r="C116" i="5" s="1"/>
  <c r="D100" i="5"/>
  <c r="D98" i="5"/>
  <c r="D97" i="5"/>
  <c r="C100" i="5"/>
  <c r="C98" i="5"/>
  <c r="C97" i="5"/>
  <c r="G129" i="5"/>
  <c r="G131" i="5" s="1"/>
  <c r="F129" i="5"/>
  <c r="F131" i="5" s="1"/>
  <c r="E129" i="5"/>
  <c r="E131" i="5" s="1"/>
  <c r="D129" i="5"/>
  <c r="D131" i="5" s="1"/>
  <c r="C129" i="5"/>
  <c r="F114" i="5"/>
  <c r="F116" i="5" s="1"/>
  <c r="E114" i="5"/>
  <c r="G589" i="13"/>
  <c r="G591" i="13" s="1"/>
  <c r="G593" i="13" s="1"/>
  <c r="G538" i="13"/>
  <c r="C225" i="5"/>
  <c r="C227" i="5" s="1"/>
  <c r="D225" i="5"/>
  <c r="D227" i="5" s="1"/>
  <c r="E225" i="5"/>
  <c r="E227" i="5" s="1"/>
  <c r="F225" i="5"/>
  <c r="F227" i="5" s="1"/>
  <c r="C210" i="5"/>
  <c r="C212" i="5" s="1"/>
  <c r="D210" i="5"/>
  <c r="D212" i="5" s="1"/>
  <c r="E210" i="5"/>
  <c r="E212" i="5" s="1"/>
  <c r="F210" i="5"/>
  <c r="F212" i="5" s="1"/>
  <c r="D194" i="5"/>
  <c r="D196" i="5"/>
  <c r="D193" i="5"/>
  <c r="C194" i="5"/>
  <c r="C196" i="5"/>
  <c r="C193" i="5"/>
  <c r="E81" i="5"/>
  <c r="E83" i="5" s="1"/>
  <c r="C81" i="5"/>
  <c r="C83" i="5" s="1"/>
  <c r="C63" i="5"/>
  <c r="C65" i="5" s="1"/>
  <c r="D63" i="5"/>
  <c r="D65" i="5" s="1"/>
  <c r="E63" i="5"/>
  <c r="E65" i="5" s="1"/>
  <c r="F63" i="5"/>
  <c r="F65" i="5" s="1"/>
  <c r="C48" i="5"/>
  <c r="C50" i="5" s="1"/>
  <c r="D48" i="5"/>
  <c r="D50" i="5" s="1"/>
  <c r="E48" i="5"/>
  <c r="E50" i="5" s="1"/>
  <c r="F48" i="5"/>
  <c r="F50" i="5" s="1"/>
  <c r="D32" i="5"/>
  <c r="D31" i="5"/>
  <c r="D34" i="5"/>
  <c r="F33" i="5"/>
  <c r="F35" i="5" s="1"/>
  <c r="E33" i="5"/>
  <c r="E35" i="5" s="1"/>
  <c r="C32" i="5"/>
  <c r="C34" i="5"/>
  <c r="C31" i="5"/>
  <c r="C17" i="5"/>
  <c r="C19" i="5" s="1"/>
  <c r="D17" i="5"/>
  <c r="D19" i="5" s="1"/>
  <c r="E17" i="5"/>
  <c r="E19" i="5" s="1"/>
  <c r="D81" i="5"/>
  <c r="D83" i="5" s="1"/>
  <c r="F43" i="20" l="1"/>
  <c r="C99" i="5"/>
  <c r="D99" i="5"/>
  <c r="D33" i="5"/>
  <c r="D147" i="5"/>
  <c r="D35" i="5"/>
  <c r="C197" i="5"/>
  <c r="C35" i="5"/>
  <c r="G541" i="13"/>
  <c r="C33" i="5"/>
  <c r="C195" i="5"/>
  <c r="D195" i="5"/>
  <c r="E116" i="5"/>
  <c r="C101" i="5" s="1"/>
  <c r="C145" i="5"/>
  <c r="D145" i="5"/>
  <c r="D197" i="5"/>
  <c r="C147" i="5"/>
  <c r="C131" i="5"/>
  <c r="D101" i="5" s="1"/>
  <c r="G464" i="13" l="1"/>
</calcChain>
</file>

<file path=xl/sharedStrings.xml><?xml version="1.0" encoding="utf-8"?>
<sst xmlns="http://schemas.openxmlformats.org/spreadsheetml/2006/main" count="1592" uniqueCount="512">
  <si>
    <t>Alle beløp i 1000 kr</t>
  </si>
  <si>
    <t>1.</t>
  </si>
  <si>
    <t xml:space="preserve"> </t>
  </si>
  <si>
    <t>1.1</t>
  </si>
  <si>
    <t>1.2</t>
  </si>
  <si>
    <t>2.</t>
  </si>
  <si>
    <t>2.1</t>
  </si>
  <si>
    <t>2.2</t>
  </si>
  <si>
    <t>2.3</t>
  </si>
  <si>
    <t>2.4</t>
  </si>
  <si>
    <t>3.</t>
  </si>
  <si>
    <t>4.</t>
  </si>
  <si>
    <t>5.</t>
  </si>
  <si>
    <t>6.</t>
  </si>
  <si>
    <t>7.</t>
  </si>
  <si>
    <t>8.</t>
  </si>
  <si>
    <t>9.</t>
  </si>
  <si>
    <t>10.</t>
  </si>
  <si>
    <t>2.5</t>
  </si>
  <si>
    <t>A.</t>
  </si>
  <si>
    <t>Direkte overtatte forsikringer</t>
  </si>
  <si>
    <t>B.</t>
  </si>
  <si>
    <t>Overtatte gjenforsikringer</t>
  </si>
  <si>
    <t>C.</t>
  </si>
  <si>
    <t>D.</t>
  </si>
  <si>
    <t>E.</t>
  </si>
  <si>
    <t>Inntekter</t>
  </si>
  <si>
    <t>Innbetalt fra forsikringstakerne</t>
  </si>
  <si>
    <t>Tilført overskudd</t>
  </si>
  <si>
    <t>Overført fra forsikringsselskaper mv.</t>
  </si>
  <si>
    <t>Sum inntekter</t>
  </si>
  <si>
    <t>Utgifter</t>
  </si>
  <si>
    <t>3.1</t>
  </si>
  <si>
    <t>3.2</t>
  </si>
  <si>
    <t>3.3</t>
  </si>
  <si>
    <t>Overført til forsikringsselskaper mv.</t>
  </si>
  <si>
    <t>Sum utgifter</t>
  </si>
  <si>
    <t>Gruppelivsforsikringer</t>
  </si>
  <si>
    <t xml:space="preserve">Premiefond </t>
  </si>
  <si>
    <t>Risikodel</t>
  </si>
  <si>
    <t>Med dødsrisisko</t>
  </si>
  <si>
    <t>I alt</t>
  </si>
  <si>
    <t>For egen regning (C - D)</t>
  </si>
  <si>
    <t xml:space="preserve">Avgitte gjenforsikringer </t>
  </si>
  <si>
    <t>Pensjonistenes overskuddsfond</t>
  </si>
  <si>
    <t>Tradisjonelle produkter</t>
  </si>
  <si>
    <t xml:space="preserve">Individuelle kapitalforsikringer </t>
  </si>
  <si>
    <t>Til sammen (A + B)</t>
  </si>
  <si>
    <t>Spesifikasjon 3</t>
  </si>
  <si>
    <t>Spesifikasjon 4</t>
  </si>
  <si>
    <t>Individuelle rente- og pensjonsforsikringer</t>
  </si>
  <si>
    <t>Aldersrenter</t>
  </si>
  <si>
    <t>Ektefellerenter</t>
  </si>
  <si>
    <t>Barnerenter</t>
  </si>
  <si>
    <t xml:space="preserve">  Alle beløp i 1000 kr</t>
  </si>
  <si>
    <t>Disponert til forfalte premier</t>
  </si>
  <si>
    <t>Uførerenter</t>
  </si>
  <si>
    <t>Spesifikasjon av kollektive rente- og pensjonsforsikringer</t>
  </si>
  <si>
    <t>Løpende renter</t>
  </si>
  <si>
    <t>Oppsatte og eventuelle renter</t>
  </si>
  <si>
    <t xml:space="preserve">Individuell rente- og pensjonsforsikring </t>
  </si>
  <si>
    <t>Selvstendig uførekapital</t>
  </si>
  <si>
    <t>Herav med uførekapital</t>
  </si>
  <si>
    <t>Selvstendige forsikringer</t>
  </si>
  <si>
    <t>Tilleggsrenter til kapitalforsikring</t>
  </si>
  <si>
    <t xml:space="preserve"> Løpende renter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</si>
  <si>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</si>
  <si>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</si>
  <si>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</si>
  <si>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</si>
  <si>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</si>
  <si>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</si>
  <si>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</si>
  <si>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</si>
  <si>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</si>
  <si>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</si>
  <si>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Kollektive rente- og pensjonsforsikringer</t>
  </si>
  <si>
    <t>Gjenforsikringsandel av forsikringsforpliktelsene</t>
  </si>
  <si>
    <t>Skadeforsikring</t>
  </si>
  <si>
    <t>Spesifikasjon av individuelle selvstendige rente- og pensjonsforsikringer</t>
  </si>
  <si>
    <t xml:space="preserve">   Tradisjonelle produkter</t>
  </si>
  <si>
    <t xml:space="preserve">   Alle beløp i 1000 kr</t>
  </si>
  <si>
    <t xml:space="preserve">Ektefellerenter </t>
  </si>
  <si>
    <t>Spesifikasjon 2</t>
  </si>
  <si>
    <t>Resultatanalyse pr. bransje</t>
  </si>
  <si>
    <t xml:space="preserve"> Beregnet dødsrisikopremie</t>
  </si>
  <si>
    <t xml:space="preserve"> Faktisk dødsrisikoerstatning</t>
  </si>
  <si>
    <t xml:space="preserve"> Faktisk frigjort premiereserve</t>
  </si>
  <si>
    <t xml:space="preserve"> Beregnet dødelighetsarv</t>
  </si>
  <si>
    <t xml:space="preserve"> Beregnet uførerisikopremie</t>
  </si>
  <si>
    <t xml:space="preserve"> Faktisk uførerisikoerstatning</t>
  </si>
  <si>
    <t xml:space="preserve"> Risikoresultat 1</t>
  </si>
  <si>
    <t xml:space="preserve"> Øvrige risikorelaterte poster</t>
  </si>
  <si>
    <t xml:space="preserve"> Risikoresultat 2</t>
  </si>
  <si>
    <t xml:space="preserve"> Finansinntekter (netto)</t>
  </si>
  <si>
    <t xml:space="preserve"> Renteresultat 1</t>
  </si>
  <si>
    <t xml:space="preserve"> Øvrige renterelaterte poster</t>
  </si>
  <si>
    <t xml:space="preserve"> Renteresultat 2</t>
  </si>
  <si>
    <t xml:space="preserve"> Pliktige renter</t>
  </si>
  <si>
    <t xml:space="preserve"> Alle beløp i 1000 kr</t>
  </si>
  <si>
    <t xml:space="preserve"> Med rentegaranti</t>
  </si>
  <si>
    <t xml:space="preserve"> Uten overskuddsrett</t>
  </si>
  <si>
    <t xml:space="preserve"> Omkostningsresultat 1</t>
  </si>
  <si>
    <t xml:space="preserve"> Omkostningsresultat 2</t>
  </si>
  <si>
    <t xml:space="preserve"> Ind. kontrakter etter 1988-loven</t>
  </si>
  <si>
    <t xml:space="preserve"> Til bufferavsetning</t>
  </si>
  <si>
    <t xml:space="preserve"> Til premiereserve</t>
  </si>
  <si>
    <t xml:space="preserve"> Midler tilført forsikringsselskapet</t>
  </si>
  <si>
    <t xml:space="preserve"> Bransjeresultat</t>
  </si>
  <si>
    <t xml:space="preserve"> Herav til risikoutjevningfond</t>
  </si>
  <si>
    <t>Sted og dato:</t>
  </si>
  <si>
    <t>Løpende pensjoner</t>
  </si>
  <si>
    <t xml:space="preserve">(Sykdoms- og ulykkesforsikring, herunder yrkesskadeforsikring) </t>
  </si>
  <si>
    <t>Årlig pensjonsbeløp ved utgangen av regnskapsåret</t>
  </si>
  <si>
    <t>Forsikringssum ved utgangen av regnskapsåret</t>
  </si>
  <si>
    <t xml:space="preserve"> Årlig pensjonsbeløp ved utgangen av regnskapsåret</t>
  </si>
  <si>
    <t>Oppsatte og eventuelle pensjoner</t>
  </si>
  <si>
    <t>Samlet premiereserve</t>
  </si>
  <si>
    <t>Bufferavsetning</t>
  </si>
  <si>
    <t>Denne spesifikasjonen gjelder for tradisjonelle produkter med garantert avkastning, samt produkter med investeringsvalg</t>
  </si>
  <si>
    <t>med garantert avkastning og sikrede pensjoner (etter eksempelvis foretakspensjonsloven § 11-1).</t>
  </si>
  <si>
    <t xml:space="preserve"> *)  Inkluderer overlevelsesrente og eventuell samboerdekning</t>
  </si>
  <si>
    <t>herav med samboerdekning</t>
  </si>
  <si>
    <t>Delbransje</t>
  </si>
  <si>
    <t>Privat / Bedrift</t>
  </si>
  <si>
    <t>Ektefellerenter *</t>
  </si>
  <si>
    <t>Til Finanstilsynet</t>
  </si>
  <si>
    <t xml:space="preserve">   Tradisjonelle produkter - Privat</t>
  </si>
  <si>
    <t xml:space="preserve"> *)  Inkluderer premiebetalende fortsettelsesforsikringer og kollektiv rente- og pensjonsforsikring for foreningsmedlemmer</t>
  </si>
  <si>
    <t xml:space="preserve">   Tradisjonelle produkter - Fripoliser</t>
  </si>
  <si>
    <t>21.</t>
  </si>
  <si>
    <t>22.</t>
  </si>
  <si>
    <t>23.</t>
  </si>
  <si>
    <t>24.</t>
  </si>
  <si>
    <t>25.</t>
  </si>
  <si>
    <t>26.</t>
  </si>
  <si>
    <t>27.</t>
  </si>
  <si>
    <t>28.</t>
  </si>
  <si>
    <t>**) Inkluderer premiebetalende fortsettelsesforsikringer og kollektiv rente- og pensjonsforsikring for foreningsmedlemmer</t>
  </si>
  <si>
    <t>Premiefond</t>
  </si>
  <si>
    <t>29.</t>
  </si>
  <si>
    <t>30.</t>
  </si>
  <si>
    <t>31.</t>
  </si>
  <si>
    <t>32.</t>
  </si>
  <si>
    <t xml:space="preserve"> *)  Foretakspensjonsloven § 11-1</t>
  </si>
  <si>
    <t xml:space="preserve"> Herav individuelle kontrakter etter 1988-loven</t>
  </si>
  <si>
    <t xml:space="preserve"> Fortjenestemargin på pris for rentegaranti</t>
  </si>
  <si>
    <t xml:space="preserve"> Fortjenestemargin på pris for administrasjon og forvaltning</t>
  </si>
  <si>
    <t>Alderspensjon</t>
  </si>
  <si>
    <t>Etterlatte-pensjon</t>
  </si>
  <si>
    <t xml:space="preserve">  Beregningsrente:    2,75</t>
  </si>
  <si>
    <t xml:space="preserve">  Beregningsrente:   </t>
  </si>
  <si>
    <t xml:space="preserve">  Beregningsrente:    2,50</t>
  </si>
  <si>
    <t xml:space="preserve">  Beregningsrente:    3,00</t>
  </si>
  <si>
    <t xml:space="preserve">  Beregningsrente:    4,00</t>
  </si>
  <si>
    <t>1.3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</si>
  <si>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</si>
  <si>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</si>
  <si>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</si>
  <si>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</si>
  <si>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</si>
  <si>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</si>
  <si>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</si>
  <si>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</si>
  <si>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</si>
  <si>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</si>
  <si>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Investeringsvalgprodukter med garantert rente *) - LOF</t>
  </si>
  <si>
    <t>Investeringsvalgprodukter uten garantert rente - LOI</t>
  </si>
  <si>
    <t>Opplevelse</t>
  </si>
  <si>
    <t>Død</t>
  </si>
  <si>
    <t>Uførhet</t>
  </si>
  <si>
    <t>Avsetninger</t>
  </si>
  <si>
    <t xml:space="preserve">Investeringsvalgprodukter med garantert rente </t>
  </si>
  <si>
    <t xml:space="preserve">Investeringsvalgprodukter uten garantert rente </t>
  </si>
  <si>
    <t>Investeringsvalgprodukter med garantert rente - LOI</t>
  </si>
  <si>
    <t>Investeringsvalgprodukter med garantert rente *)</t>
  </si>
  <si>
    <t>Pensjonskapital</t>
  </si>
  <si>
    <t>Individuell</t>
  </si>
  <si>
    <t>kapitalforsikring</t>
  </si>
  <si>
    <t>renteforsikring</t>
  </si>
  <si>
    <t>Gruppelivs-</t>
  </si>
  <si>
    <t>forsikring</t>
  </si>
  <si>
    <t>livbransjer</t>
  </si>
  <si>
    <t>Sum alle</t>
  </si>
  <si>
    <t>Skade-</t>
  </si>
  <si>
    <t xml:space="preserve"> Beregnede omk. forvaltning</t>
  </si>
  <si>
    <t xml:space="preserve"> Beregnede omk. administrasjon</t>
  </si>
  <si>
    <t xml:space="preserve"> Til premiefond / innskuddsfond</t>
  </si>
  <si>
    <t xml:space="preserve"> Fortjenestemargin på pris for risiko knyttet til person</t>
  </si>
  <si>
    <t>Pensjonskapitalbevis</t>
  </si>
  <si>
    <t xml:space="preserve"> Faktiske kostnader administrasjon</t>
  </si>
  <si>
    <t>Fripoliser</t>
  </si>
  <si>
    <t xml:space="preserve"> Faktiske kostnader forvaltning</t>
  </si>
  <si>
    <t>Kontobaserte produkter</t>
  </si>
  <si>
    <t>Det skal i oppstillingen ovenfor suppleres med evt. andre beregningsrenter</t>
  </si>
  <si>
    <t xml:space="preserve">Tradisjonelle produkter </t>
  </si>
  <si>
    <t>Uførepensjon, premiefritak m.m.*)</t>
  </si>
  <si>
    <t>Uførepensjon, premiefritak m.m.**)</t>
  </si>
  <si>
    <t>Innskuddsfond</t>
  </si>
  <si>
    <t>Tradisjonelle produkter inkl. kontobaserte</t>
  </si>
  <si>
    <t xml:space="preserve"> Øvrige omkostningsrelaterte poster</t>
  </si>
  <si>
    <t xml:space="preserve"> *)  Aktivreserven for uføre skal føres under punkt 1.2 </t>
  </si>
  <si>
    <t xml:space="preserve">  Beregningsrente:    0,00</t>
  </si>
  <si>
    <t xml:space="preserve"> **)  Aktivreserven for uføre skal føres under punkt 1.2  </t>
  </si>
  <si>
    <t>Pensjonskapitalbevis med garantert rente - LOI</t>
  </si>
  <si>
    <t>Pensjonskapitalbevis uten garantert rente - LOI</t>
  </si>
  <si>
    <t xml:space="preserve"> *)  Aktivreserven for uføre skal føres under punkt 1.2  </t>
  </si>
  <si>
    <t xml:space="preserve"> Gjenforsikringsresultat</t>
  </si>
  <si>
    <t xml:space="preserve"> Pris for rentegaranti ekskl. fortjenestemargin</t>
  </si>
  <si>
    <t>Eventuelle kommentarer til tabellene over:</t>
  </si>
  <si>
    <t>av de enkelte postene:</t>
  </si>
  <si>
    <t>Kollektiv rente- og pensjonsforsikring</t>
  </si>
  <si>
    <t>Andre inntekter</t>
  </si>
  <si>
    <t>Andre utgifter</t>
  </si>
  <si>
    <t>Garanterte renter til fondet</t>
  </si>
  <si>
    <t>Oppl./Reaktivering</t>
  </si>
  <si>
    <t>Oppl./Uførhet</t>
  </si>
  <si>
    <t>Gruppeliv</t>
  </si>
  <si>
    <t xml:space="preserve">Kollektiv rente- og pensjonsforsikring </t>
  </si>
  <si>
    <t xml:space="preserve">                                                Premiefond / Innskuddsfond</t>
  </si>
  <si>
    <t xml:space="preserve">  Beregningsrente:    3,40</t>
  </si>
  <si>
    <t xml:space="preserve"> Beregnede omkostninger</t>
  </si>
  <si>
    <t xml:space="preserve"> Uten rentegaranti</t>
  </si>
  <si>
    <t xml:space="preserve"> Med overskuddsrett</t>
  </si>
  <si>
    <t xml:space="preserve"> Faktiske kostnader </t>
  </si>
  <si>
    <t>Samlet premiereserve (investeringsporteføljens verdi)</t>
  </si>
  <si>
    <t>Tjenestepensjon</t>
  </si>
  <si>
    <t xml:space="preserve">  Beregningsrente:    2,00</t>
  </si>
  <si>
    <t>Tradisjonelle produkter og investeringsvalgprodukter samlet</t>
  </si>
  <si>
    <t xml:space="preserve">Andre reservestørrelser (IBNR/RBNS m.m.) </t>
  </si>
  <si>
    <t>UTFYLLENDE  BESTEMMELSER  OM  RESULTATANALYSE  I  LIVSFORSIKRINGSSELSKAPER</t>
  </si>
  <si>
    <t xml:space="preserve"> Kontrakter etter 2005-loven *)</t>
  </si>
  <si>
    <t xml:space="preserve"> Kollektive rente- og pensjonsforsikringer </t>
  </si>
  <si>
    <t xml:space="preserve">   Tradisjonelle produkter - Privat *)</t>
  </si>
  <si>
    <t>*) Med Privat menes kollektiv rente- og pensjonsforsikring eksklusiv fripoliser</t>
  </si>
  <si>
    <t xml:space="preserve"> Kollektive rente- og pensjonsforsikringer</t>
  </si>
  <si>
    <t xml:space="preserve">   Tradisjonelle produkter - Fripoliser *)</t>
  </si>
  <si>
    <t xml:space="preserve"> Premiereserve</t>
  </si>
  <si>
    <t>Spesifikasjon 5</t>
  </si>
  <si>
    <t>Tjenestepensjonsordninger med garantert rente - LOT</t>
  </si>
  <si>
    <t>43.</t>
  </si>
  <si>
    <t>Tjenestepensjonsordninger uten garantert rente - LOT</t>
  </si>
  <si>
    <t>Pensjonsbeholdning</t>
  </si>
  <si>
    <t>Pensjonsbevis med garantert rente - LOT</t>
  </si>
  <si>
    <t>Pensjonsbevis uten garantert rente - LOT</t>
  </si>
  <si>
    <t>Pensjonsreguleringsfond</t>
  </si>
  <si>
    <t>Reguleringsfond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</si>
  <si>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</si>
  <si>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</si>
  <si>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</si>
  <si>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</si>
  <si>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</si>
  <si>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</si>
  <si>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</si>
  <si>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</si>
  <si>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</si>
  <si>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</si>
  <si>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</si>
  <si>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</si>
  <si>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</si>
  <si>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</si>
  <si>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</si>
  <si>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&lt; Navn &gt;</t>
  </si>
  <si>
    <t>Foretakets navn:</t>
  </si>
  <si>
    <t xml:space="preserve">***) Med og uten rentegaranti </t>
  </si>
  <si>
    <t>Premiefond, innskuddsfond, pensjonistenes overskuddsfond, reguleringsfond og pensjonsreguleringsfond</t>
  </si>
  <si>
    <t>Pensjonsbevis</t>
  </si>
  <si>
    <t xml:space="preserve">Innskuddspensjon </t>
  </si>
  <si>
    <t xml:space="preserve"> Finansinntekter (netto) *)</t>
  </si>
  <si>
    <t xml:space="preserve"> Tilført renteresultat **)</t>
  </si>
  <si>
    <t>Regulerings- og pensjonsreguleringsfond iht tjenestepensjonsloven</t>
  </si>
  <si>
    <t>Pensjonistenes      overskuddsfond iht foretakspensjonsloven</t>
  </si>
  <si>
    <t>&lt; Livsforsikringsforetakets navn &gt;</t>
  </si>
  <si>
    <t>Kontaktperson:</t>
  </si>
  <si>
    <t xml:space="preserve"> Forsikringsforpliktelser ved utgangen av regnskapsåret</t>
  </si>
  <si>
    <t xml:space="preserve">Forsikringsforpliktelser for egen regning </t>
  </si>
  <si>
    <t>Forsikringsforpliktelser for egen regning</t>
  </si>
  <si>
    <t>Forsikringsforpliktelser ved utgangen av regnskapsåret</t>
  </si>
  <si>
    <t xml:space="preserve">Sum forsikringsforpliktelser for egen regning </t>
  </si>
  <si>
    <t>Forsikringsforpliktelser kollektiv foreningsforsikring</t>
  </si>
  <si>
    <t xml:space="preserve"> Forsikringskapital</t>
  </si>
  <si>
    <t>*) Omfatter samtlige finansinntekter i det tekniske regnskapet som er tilordnet delbransjen</t>
  </si>
  <si>
    <t>**) Andel av finansinntektene som er tilført forsikringskundene</t>
  </si>
  <si>
    <t>Spesifikasjonene omfatter oppgjøret av de forsikringstekniske forpliktelser i kunderegnskapet,</t>
  </si>
  <si>
    <t>analyse av resultatene i de ulike bransjer og produktgrupper, forsikringssummer/pensjonsbeløp</t>
  </si>
  <si>
    <t xml:space="preserve">Eventuelle kommentarer til de viktigste risikoforutsetninger som er benyttet og om innholdet </t>
  </si>
  <si>
    <t>(Forsikringsforpliktelser etter forsikringsvirksomhetsloven §§ 4-10, 4-11 og 4-15)</t>
  </si>
  <si>
    <t xml:space="preserve">Eventuelle kommentarer til de viktigste skadeforsikringsdekningene: </t>
  </si>
  <si>
    <t xml:space="preserve">Eventuelle kommentarer til tabellene over: </t>
  </si>
  <si>
    <t>Resultatanalysen er inndelt i seks hovedområder, hhv. rentedel, risikodel, omkostningsdel, midler tilordnet forsikringskontraktene, midler tilført forsikringsselskapet og bransjeresultat.</t>
  </si>
  <si>
    <t xml:space="preserve">(produkter uten rentegaranti og med investeringsvalg). </t>
  </si>
  <si>
    <r>
      <rPr>
        <u/>
        <sz val="14"/>
        <rFont val="Times New Roman"/>
        <family val="1"/>
      </rPr>
      <t>Rentedelen</t>
    </r>
    <r>
      <rPr>
        <sz val="14"/>
        <rFont val="Times New Roman"/>
        <family val="1"/>
      </rPr>
      <t xml:space="preserve"> skal i analysen deles mellom forsikringskontrakter med garanterte ytelser (herunder ytelsesbaserte pensjonsordninger med investeringsvalg) og produkter uten garanterte ytelser</t>
    </r>
  </si>
  <si>
    <r>
      <rPr>
        <u/>
        <sz val="14"/>
        <rFont val="Times New Roman"/>
        <family val="1"/>
      </rPr>
      <t>Risikodelen</t>
    </r>
    <r>
      <rPr>
        <sz val="14"/>
        <rFont val="Times New Roman"/>
        <family val="1"/>
      </rPr>
      <t xml:space="preserve"> skal i analysen deles mellom forsikringskontrakter med og uten overskuddsrett. </t>
    </r>
  </si>
  <si>
    <t>Overskudd som etter forsikringsvirksomhetsloven § 3-13 første ledd og § 3-14 tredje ledd er tilordnet kontrakter uten overskuddsrett tilfaller forsikringsselskapet,</t>
  </si>
  <si>
    <t xml:space="preserve">jf. forskrift til forsikringsvirksomhetsloven § 4-1.  </t>
  </si>
  <si>
    <r>
      <rPr>
        <u/>
        <sz val="14"/>
        <rFont val="Times New Roman"/>
        <family val="1"/>
      </rPr>
      <t>Omkostningsdelen</t>
    </r>
    <r>
      <rPr>
        <sz val="14"/>
        <rFont val="Times New Roman"/>
        <family val="1"/>
      </rPr>
      <t xml:space="preserve"> skal i analysen deles mellom overskuddsmodeller etter forsikringsvirksomhetsloven av 2005 og forsikringsvirksomhetsloven av 1988</t>
    </r>
  </si>
  <si>
    <t>(individuelle livsforsikringskontrakter med kontraktsfastsatte ytelser inngått før 1. januar 2008).</t>
  </si>
  <si>
    <t>Bransjeresultat består av midler som er tilført selskapets risikoutjevningsfond for den aktuelle bransje, samt over-/underskudd til eier for den aktuelle bransje.</t>
  </si>
  <si>
    <t>for pensjonistbestanden.</t>
  </si>
  <si>
    <t>Bransjeresultatet er identisk med resultatregnskapets post "Resultat av teknisk regnskap" (forskrift om årsregnskap for livsforsikringsforetak, heretter årsregnskapsforskriften, § 4-4 post 11).</t>
  </si>
  <si>
    <r>
      <rPr>
        <u/>
        <sz val="14"/>
        <rFont val="Times New Roman"/>
        <family val="1"/>
      </rPr>
      <t>Bransjeresultat</t>
    </r>
    <r>
      <rPr>
        <sz val="14"/>
        <rFont val="Times New Roman"/>
        <family val="1"/>
      </rPr>
      <t xml:space="preserve"> utgjør renteresultatet pluss risikoresultatet pluss omkostningsresultatet minus midler tilordnet forsikringskontraktene pluss midler tilført forsikringsselskapet.</t>
    </r>
  </si>
  <si>
    <t>Rentedel</t>
  </si>
  <si>
    <t>(3) Posten "Renteresultat 1" utgjør "Finansinntekter (netto)" minus "Pliktige renter".</t>
  </si>
  <si>
    <t>(5) Posten "Renteresultat 2" utgjør "Renteresultat 1" minus "Øvrige renterelaterte poster".</t>
  </si>
  <si>
    <t>(4) Posten "Øvrige renterelaterte poster" omfatter andre endringer i avsetninger relatert til renteelementet. Dette gjelder eksempelvis forhøyede avsetninger (styrking av premiereserven)</t>
  </si>
  <si>
    <t>Omkostningsdel</t>
  </si>
  <si>
    <t>I omkostningsdelen inngår ikke fortjenestemargin på omkostningsbidraget.</t>
  </si>
  <si>
    <t>(5) Posten "Omkostningsresultat 1" utgjør "Beregnede omkostninger" minus "Faktiske kostnader".</t>
  </si>
  <si>
    <t>(7) Posten "Omkostningsresultat 2" utgjør "Omkostningsresultat 1" minus "Øvrige omkostningsrelaterte poster".</t>
  </si>
  <si>
    <t>(6) Posten "Øvrige omkostningsrelaterte poster" omfatter andre endringer i avsetninger som er relatert til omkostningselementet. Dette gjelder eksempelvis forhøyede avsetninger</t>
  </si>
  <si>
    <t xml:space="preserve">I risikodelen inngår ikke fortjenestemargin til selskapet for dekning av risiko knyttet til person. Videre skal avsetninger til og frigjøring av midler i risikoutjevningsfondet ikke inngå. </t>
  </si>
  <si>
    <t>______________</t>
  </si>
  <si>
    <t>(1) Posten "Beregnet dødsrisikopremie" omfatter dødsrisikopremier etter beregningsgrunnlaget for forsikringer med dødsrisiko.</t>
  </si>
  <si>
    <t>(3) Posten "Faktisk frigjort premiereserve" omfatter frigjort premiereserve som følge av dødsfall for forsikringer med opplevelsesrisiko.</t>
  </si>
  <si>
    <t xml:space="preserve">(5) Posten "Beregnet uførerisikopremie" omfatter uførerisikopremier etter beregningsgrunnlaget for uføreforsikringer, herunder premie- og innskuddsfritak ved arbeidsuførhet. </t>
  </si>
  <si>
    <t>(3) Posten "Til premiereserve" omfatter det beløp som er tilført premiereserven som overskudd for den aktuelle bransje (evt. delbransje).</t>
  </si>
  <si>
    <t>(6) Posten "Midler tilordnet forsikringskontraktene" utgjør summen av postene 1 til 5.</t>
  </si>
  <si>
    <t>(2) Posten "Til bufferavsetning" omfatter det beløp som er tilført (evt. frigjort fra) pensjonsordningenes bufferavsetning ("flerårig avkastningsgaranti for særskilt investeringsportefølje")</t>
  </si>
  <si>
    <t>Midler tilført forsikringsselskapet</t>
  </si>
  <si>
    <t>Midler tilordnet forsikringskontraktene</t>
  </si>
  <si>
    <t>(2) Posten "Fortjenestemargin på pris for rentegaranti" omfatter det beløp som er bygget inn i pristariffene og som er tilført selskapet som fortjeneste på rentegarantipremien.</t>
  </si>
  <si>
    <t xml:space="preserve">(3) Posten "Fortjenestemargin på pris for risiko knyttet til person" omfatter det beløp som er bygget inn i pristariffene og som er tilført selskapet som fortjeneste på personrisiko. </t>
  </si>
  <si>
    <t>(5) Posten "Midler tilført forsikringsselskapet" utgjør summen av postene 1 til 4.</t>
  </si>
  <si>
    <t>(1) Posten "Pris for rentegaranti ekskl. fortjenestemargin" omfatter det beløp som er bygget inn i pristariffene og som er tilført selskapet som vederlag for avkastningsgaranti</t>
  </si>
  <si>
    <t>(4) Posten "Fortjenestemargin på pris for administrasjon og forvaltning" omfatter det beløp som er bygget inn i pristariffene og som er tilført selskapet som fortjeneste på premien</t>
  </si>
  <si>
    <t>Bransjeresultat</t>
  </si>
  <si>
    <t>(2) Posten "Herav til risikoutjevningsfond" omfatter det beløp som er tilført (evt. frigjort fra) selskapets risikoutjevningsfond for den aktuelle bransje (evt. delbransje).</t>
  </si>
  <si>
    <t>(3) Posten "Herav individuelle kontrakter etter 1988-loven" omfatter bransjeresultatet for individuelle kontrakter etter 1988-loven.</t>
  </si>
  <si>
    <t>(1) Posten "Bransjeresultat" utgjør "Renteresultat 2" pluss "Risikoresultat 2" pluss "Omkostningsresultat 2" minus "Midler tilordnet forsikringskontraktene" pluss "Midler tilført</t>
  </si>
  <si>
    <t xml:space="preserve">      forsikringsselskapet". Bransjeresultatet er identisk med resultatregnskapets post "Resultat av teknisk regnskap" (årsregnskapsforskriften § 4-4 post 11).</t>
  </si>
  <si>
    <t xml:space="preserve">      for administrasjon og forvaltning. </t>
  </si>
  <si>
    <t xml:space="preserve">      eksklusiv fortjenestemargin.</t>
  </si>
  <si>
    <t xml:space="preserve">      for den aktuelle bransje (evt. delbransje).</t>
  </si>
  <si>
    <t xml:space="preserve">      Beregnet bidrag fra administrasjonsreserven inngår. </t>
  </si>
  <si>
    <t xml:space="preserve">      erstatningsbeløp fra reassurandører og den gjenforsikringspremie selskapet har betalt. Overtatte gjenforsikringer inngår i postene 1 til 6 over.</t>
  </si>
  <si>
    <t xml:space="preserve">      som følge av redusert beregningsrente.</t>
  </si>
  <si>
    <t>(1) Posten "Finansinntekter (netto)" omfatter finansinntekter minus finanskostnader i regnskapsåret (før fradrag for garanterte renter på premiefond, innskuddsfond, pensjonistenes</t>
  </si>
  <si>
    <t>Midler tilordnet forsikringsselskapet</t>
  </si>
  <si>
    <t>pensjonsordninger</t>
  </si>
  <si>
    <t xml:space="preserve">Med "forsikringer med dødsrisiko" menes her forsikringsdekninger hvor den engangserstatning som eventuelt skal utbetales eller den premiereserve som eventuelt må avsettes ved død </t>
  </si>
  <si>
    <t>i regnskapsåret er større enn den premiereserve som er oppsamlet for forsikringsdekningen.</t>
  </si>
  <si>
    <t xml:space="preserve">Med "forsikringer med opplevelsesrisiko" menes her forsikringsdekninger hvor den engangserstatning som eventuelt skal utbetales eller den premiereserve som eventuelt må avsettes ved </t>
  </si>
  <si>
    <t>død i regnskapsåret er lavere enn den premiereserve som er oppsamlet for forsikringsdekningen.</t>
  </si>
  <si>
    <t xml:space="preserve">For rente- og pensjonsforsikringer skal de fire første postene nedenfor beregnes med utgangspunkt i dekningsnivået, slik at oppsatt og løpende alderspensjon, eventuell og løpende uførepensjon </t>
  </si>
  <si>
    <t>og løpende etterlattepensjoner utgjør forsikringer med opplevelsesrisiko, og eventuelle etterlattepensjoner (i form av ytelser til ektefelle, samboer og barn) utgjør forsikringer med dødsrisiko.</t>
  </si>
  <si>
    <t>Kommunle</t>
  </si>
  <si>
    <t>*)  Overskudd som tildeles forsikringskontraktene legges inn med negative tall (slik de ligger i selskapets resultatregnskap)</t>
  </si>
  <si>
    <t>Midler tilordnet forsikringskontraktene *</t>
  </si>
  <si>
    <t>(9) Posten "Gjenforsikringsresultat" omfatter netto resultat av avgitte gjenforsikringer, inkl. multinasjonal pooling, i den aktuelle bransje. Det vil si differansen mellom mottatte</t>
  </si>
  <si>
    <t>(10) Posten "Risikoresultat 1" omfatter "Beregnet dødsrisikopremie" minus "Faktisk dødsrisikoerstatning" pluss "Faktisk frigjort premiereserve" minus "Beregnet dødelighetsarv"</t>
  </si>
  <si>
    <t>(12) Posten "Risikoresultat 2" utgjør "Risikoresultat 1" minus "Øvrige risikorelaterte poster".</t>
  </si>
  <si>
    <t>(11) Posten "Øvrige risikorelaterte poster" omfatter andre endringer i avsetninger relatert til risikoelementet. Dette gjelder eksempelvis forhøyede avsetninger (styrking av premiereserven)</t>
  </si>
  <si>
    <t xml:space="preserve">      innskuddsfritak ved arbeidsuførhet. </t>
  </si>
  <si>
    <t xml:space="preserve">(7) Posten "Faktisk frigjort ved reaktivering" omfatter frigjort premiereserve som følge av reaktivering eller redusert uføregrad for uføreforsikringer, herunder premie- og </t>
  </si>
  <si>
    <t xml:space="preserve">       ved arbeidsuførhet) som følge av uførhet eller økt uføregrad.</t>
  </si>
  <si>
    <t>(8) Posten "Beregnet reaktiveringsarv" omfatter beregnet frigjort premiereserve etter beregningsgrunnlaget ved reaktivering eller redusert uføregrad for forsikringer med uførerisiko.</t>
  </si>
  <si>
    <t>1-a, 1.1 + 1.2</t>
  </si>
  <si>
    <t>1-a, 2.</t>
  </si>
  <si>
    <t>1-b, 1.1 + 1.2</t>
  </si>
  <si>
    <t>1-b, 2.</t>
  </si>
  <si>
    <t>1-c, 1.1</t>
  </si>
  <si>
    <t>1-c, 2.</t>
  </si>
  <si>
    <t>1-d, 1.1 + 1.2</t>
  </si>
  <si>
    <t>1-e, 1.1 + 1.2</t>
  </si>
  <si>
    <t>1-e, 2.</t>
  </si>
  <si>
    <t>*) Det skal her splittes på administrasjon og forvaltning. Faktiske kostnader skal ikke avregnes mot avkastning.</t>
  </si>
  <si>
    <t>Fripoliser **)</t>
  </si>
  <si>
    <t>Kommunle ***)</t>
  </si>
  <si>
    <t>Forsikringer med rentegaranti</t>
  </si>
  <si>
    <t>Individuell *)</t>
  </si>
  <si>
    <r>
      <t xml:space="preserve"> Midler tilordnet                                       forsikringskontraktene</t>
    </r>
    <r>
      <rPr>
        <sz val="8"/>
        <rFont val="Times New Roman"/>
        <family val="1"/>
      </rPr>
      <t xml:space="preserve"> * </t>
    </r>
  </si>
  <si>
    <t>Spesifikasjon 1</t>
  </si>
  <si>
    <t>Spesifikasjon 1-f  -  Forsikringsforpliktelser skadeforsikring</t>
  </si>
  <si>
    <t>Spesifikasjon 1-e  -  Forsikringsforpliktelser kommunale pensjonsordninger mv.</t>
  </si>
  <si>
    <t>Spesifikasjon 1-d  -  Forsikringsforpliktelser kollektiv rente- og pensjonsforsikring</t>
  </si>
  <si>
    <t>Spesifikasjon 1-c  -  Forsikringsforpliktelser gruppelivsforsikring</t>
  </si>
  <si>
    <t>Spesifikasjon 1-b  -   Forsikringsforpliktelser individuell rente- og pensjonsforsikring</t>
  </si>
  <si>
    <t>Spesifikasjon 1-a  -  Forsikringsforpliktelser individuell kapitalforsikring</t>
  </si>
  <si>
    <t>60.</t>
  </si>
  <si>
    <t>61.</t>
  </si>
  <si>
    <t>Posten omfatter også eventuelle fortjenestemarginer på pris for rentegaranti, på pris for risiko knyttet til person og på pris for administrasjon og forvaltning (som er tilført selskapet som fortjeneste).</t>
  </si>
  <si>
    <t>Ytelsespensjon *)</t>
  </si>
  <si>
    <t>Ytelsespensjon</t>
  </si>
  <si>
    <t>***) Kollektiv pensjonsforsikring for kommuner, herunder institusjoner med lignende pensjonsplaner</t>
  </si>
  <si>
    <t xml:space="preserve"> Faktisk frigjort ved reaktivering</t>
  </si>
  <si>
    <t xml:space="preserve"> Beregnet reaktiveringsarv</t>
  </si>
  <si>
    <t xml:space="preserve"> Herav med investeringsvalg</t>
  </si>
  <si>
    <t>(8) Posten "Herav med investeringsvalg" utgjør hvor stor andel av "Omkostningsresultat 2" som gjelder forsikringer med investeringsvalg.</t>
  </si>
  <si>
    <t>****) Kollektiv pensjonsforsikring for kommuner, herunder institusjoner med lignende pensjonsplaner</t>
  </si>
  <si>
    <t xml:space="preserve"> Til fond for regulering av pensjoner</t>
  </si>
  <si>
    <t>***) Kollektiv pensjonsforsikring for kommuner, herunder institusjoner med lignende pensjonsplaner, ekskl. ordninger etter LOF § 11-1</t>
  </si>
  <si>
    <t xml:space="preserve"> Premiereserver mv.</t>
  </si>
  <si>
    <t xml:space="preserve"> Avstemming mot tilsvarende poster i spesifikasjon 1</t>
  </si>
  <si>
    <t>1-d, 2.</t>
  </si>
  <si>
    <t>1-a, 4.</t>
  </si>
  <si>
    <t>1-b, 5.</t>
  </si>
  <si>
    <t>1-d, 6.</t>
  </si>
  <si>
    <t>1-e, 5.</t>
  </si>
  <si>
    <t>Innskuddspensjon ***)</t>
  </si>
  <si>
    <t>Tjenestepensjon ***)</t>
  </si>
  <si>
    <t>Kommunale ****) pensjonsordninger</t>
  </si>
  <si>
    <t xml:space="preserve"> Gjennomsnittlig garantert rente</t>
  </si>
  <si>
    <t>Premiereservene ovenfor skal tilsvare, og avstemmes mot spesifikasjon 1 som beskrevet nedenfor:</t>
  </si>
  <si>
    <t>***)</t>
  </si>
  <si>
    <t>***) Premiereserve ekskl. IBNS er ikke spesifisert i spesifikasjon 1, men vil normalt være lik, eller noe mindre enn premiereserve inkl. IBNS mv.</t>
  </si>
  <si>
    <t>*) Med ytelsespensjon menes tradisjonelle produkter inkl. ordninger etter LOF § 11-1, og ekskl. fripoliser mv.</t>
  </si>
  <si>
    <t>Kommunale pensjonsordninger mv.</t>
  </si>
  <si>
    <t>Spesifikasjon av kommunale pensjonsordninger mv.</t>
  </si>
  <si>
    <r>
      <t>Midler tilført forsikringsselskapet</t>
    </r>
    <r>
      <rPr>
        <sz val="14"/>
        <rFont val="Times New Roman"/>
        <family val="1"/>
      </rPr>
      <t xml:space="preserve"> omfatter summen av pris for rentegarantiene (som er tilført selskapet som vederlag for avkastningsgarantiene).</t>
    </r>
  </si>
  <si>
    <t>(2) Posten "Faktisk dødsrisikoerstatning" omfatter engangserstatninger og avsetninger minus frigjort premiereserve som følge av dødsfall for forsikringer med dødsrisiko.</t>
  </si>
  <si>
    <t>(4) Posten "Beregnet dødelighetsarv" omfatter beregnet frigjort premiereserve ved død etter beregningsgrunnlaget for forsikringer med opplevelsesrisiko.</t>
  </si>
  <si>
    <t>(6) Posten "Faktisk uførerisikoerstatning" omfatter engangserstatninger og endringer i avsetninger til premiereserve for uføreforsikringer (herunder premie- og innskuddsfritak</t>
  </si>
  <si>
    <t xml:space="preserve">*) Med ytelsespensjon menes tradisjonelle produkter inkl. ordninger etter LOF § 11-1, og ekskl. fripoliser </t>
  </si>
  <si>
    <t xml:space="preserve">*) Med ytelsespensjon menes tradisjonelle produkter ekskl. ordninger etter LOF § 11-1, og ekskl. fripoliser </t>
  </si>
  <si>
    <t>**) Ekskl. fripoliser med investeringsvalg (FMI) og inkl. premiebetalende fortsettelsesforsikringer og kollektiv rente- og pensjonsforsikring for foreningsmedlemmer, se også note **) under avstemming nedenfor</t>
  </si>
  <si>
    <t>&lt; E-post &gt;</t>
  </si>
  <si>
    <t xml:space="preserve">  Beregningsrente:    1,50</t>
  </si>
  <si>
    <t xml:space="preserve">         pluss "Beregnet uførerisikopremie" minus "Faktisk uførerisikoerstatning" pluss "Faktisk frigjort ved reaktivering" minus "Beregnet reaktiveringsarv" pluss "Gjenforsikringsresultat".</t>
  </si>
  <si>
    <t>(3) Posten "Faktiske kostnader administrasjon" omfatter administrasjonskostnader. Jf. årsregnskapsforskriften § 4-4 post 9 og 10.</t>
  </si>
  <si>
    <t>(4) Posten "Faktiske kostnader forvaltning" omfatter forvaltningskostnader. Jf. årsregnskapsforskriften § 4-4 post 9 og 10.</t>
  </si>
  <si>
    <t>Premiefritak m.m.**)</t>
  </si>
  <si>
    <t>Fripoliser *)</t>
  </si>
  <si>
    <t xml:space="preserve">  Beregningsrente:    0,50</t>
  </si>
  <si>
    <t xml:space="preserve">  Beregningsrente:    1,00</t>
  </si>
  <si>
    <t>Pensjonskapital *)</t>
  </si>
  <si>
    <t xml:space="preserve"> - Herav tidligere opptjent pensjonskapital som ikke er opptjent i arbeidsforholdet</t>
  </si>
  <si>
    <t>Pensjonskapital selvvalgt institusjon på foretakets balanse</t>
  </si>
  <si>
    <t>*) Her føres pensjonskapital tilknyttet pensjonskapitalbevis uten garantert rente som ikke er del av egen pensjonskonto</t>
  </si>
  <si>
    <t>Innskuddsfritak LOI, premiefritak LOT og uførepensjon LOT *)</t>
  </si>
  <si>
    <t xml:space="preserve"> **)  Innskuddsfond føres under Investeringsvalgprodukter - LOI</t>
  </si>
  <si>
    <t xml:space="preserve"> *)  Premiefritak LOF og etterlattepensjon LOF føres under Foretakspensjonsordninger</t>
  </si>
  <si>
    <t>Premiefond LOT **)</t>
  </si>
  <si>
    <t>Reguleringsfond for uførepensjon LOT</t>
  </si>
  <si>
    <t>Bufferfond</t>
  </si>
  <si>
    <t>Fripolise med investeringsvalg - LOF</t>
  </si>
  <si>
    <t>62.</t>
  </si>
  <si>
    <t>64.</t>
  </si>
  <si>
    <t>65.</t>
  </si>
  <si>
    <t>66.</t>
  </si>
  <si>
    <t>67.</t>
  </si>
  <si>
    <t>68.</t>
  </si>
  <si>
    <t>(5) Posten "Til fond for regulering av pensjoner" omfatter det beløp som er tilført pensjonsordningenes overskuddsfond for pensjonistbestanden.</t>
  </si>
  <si>
    <t>ved utgangen av året, oversikt over premiefond, innskuddsfond, fond for regulering av</t>
  </si>
  <si>
    <t>Inv.valgprodukter uten garantert rente - LOI selvvalgt</t>
  </si>
  <si>
    <t>*) Her føres samlet pensjonskapital på egen pensjonskonto ekslusive pensjonskapital hos selvvalgt institusjon</t>
  </si>
  <si>
    <t>Uførepensjon LOT inkl. barnetillegg</t>
  </si>
  <si>
    <t>Etterlattepensjon</t>
  </si>
  <si>
    <t>Forsikringskapital, forsikringsforpliktelser, brutto</t>
  </si>
  <si>
    <t>(4) Posten "Til premiefond / innskuddsfond" omfatter det beløp som er tilført pensjonsordningenes premiefond / innskuddsfond som overskudd for den aktuelle bransje (evt. delbransje).</t>
  </si>
  <si>
    <t>Innskuddsfritak tilknyttet LOI</t>
  </si>
  <si>
    <t>Premiefritak tilknyttet LOT</t>
  </si>
  <si>
    <t>Tradisjonelle produkter *)</t>
  </si>
  <si>
    <t xml:space="preserve"> *)  Inkluderer foretakspensjonsordninger, kollektive livrenter mv. Eksklusiv fripoliser og investeringsvalgprodukter</t>
  </si>
  <si>
    <t>1-c, 4.</t>
  </si>
  <si>
    <t>(Forsikringsforpliktelser etter finansforetaksforskriften § 2-16 og § 2-12 klasse nr. 1 og 2)</t>
  </si>
  <si>
    <t xml:space="preserve">      tilordnet risikoutjevningsfondet og IBNS-avsetninger. </t>
  </si>
  <si>
    <t xml:space="preserve">         som følge av redusert dødelighet ("langt liv") eller som følge av økt uførhet i pristariffene. Endringer i IBNS inngår i de respektive postene ovenfor.</t>
  </si>
  <si>
    <t>(1) Posten "Beregnede omkostninger administrasjon" omfatter bidrag i henhold til pristariffene til dekning av administrasjonskostnader, herunder rentemarginer til dekning av kostnader.</t>
  </si>
  <si>
    <t>(2) Posten "Beregnede omkostninger forvaltning" omfatter bidrag i henhold til pristariffene til dekning av forvaltningskostnader, herunder rentemarginer til dekning av kostnader.</t>
  </si>
  <si>
    <t xml:space="preserve">      (styrking av administrasjonsreserven) som følge av økte omkostningselementer i pristariffen.</t>
  </si>
  <si>
    <t>Kommunale ***)</t>
  </si>
  <si>
    <t>Kommunale</t>
  </si>
  <si>
    <t>pensjoner og bufferfond samt oversikt over gjennomsnittlig rentegaranti mv.</t>
  </si>
  <si>
    <t>Fond pr. 31. desember 2024</t>
  </si>
  <si>
    <t xml:space="preserve">Bufferfond  </t>
  </si>
  <si>
    <t xml:space="preserve">Bufferfond </t>
  </si>
  <si>
    <t>Bufferfond LOI</t>
  </si>
  <si>
    <t>Bufferfond LOT</t>
  </si>
  <si>
    <t>(Forsikringsforpliktelser etter forsikringsvirksomhetsloven §§  3-8, 3-9, 3-10, 3-19 og 3-20)</t>
  </si>
  <si>
    <t>9.1</t>
  </si>
  <si>
    <t>9.2</t>
  </si>
  <si>
    <t>9.3</t>
  </si>
  <si>
    <t xml:space="preserve"> **)  Aktivreserven for uføre skal føres under punkt 9.2 </t>
  </si>
  <si>
    <t>59.1</t>
  </si>
  <si>
    <t>59.2</t>
  </si>
  <si>
    <t>59.3</t>
  </si>
  <si>
    <t>63.</t>
  </si>
  <si>
    <r>
      <rPr>
        <u/>
        <sz val="14"/>
        <rFont val="Times New Roman"/>
        <family val="1"/>
      </rPr>
      <t>Midler tilordnet forsikringskontraktene</t>
    </r>
    <r>
      <rPr>
        <sz val="14"/>
        <rFont val="Times New Roman"/>
        <family val="1"/>
      </rPr>
      <t xml:space="preserve"> omfatter (1) midler tilført (evt. frigjort fra) selskapets bufferfond for den aktuelle bransje, (2) midler tilført premiereserven som overskudd</t>
    </r>
  </si>
  <si>
    <t>for den aktuelle bransje, (3) midler tilført pensjonsordningenes premiefond som overskudd for den aktuelle bransje og (4) midler tilført fond for regulering av pensjoner</t>
  </si>
  <si>
    <t xml:space="preserve">I rentedelen inngår ikke premie for rentegaranti ("vederlag for avkastningsgaranti") eller fortjenestemargin på denne premien og heller ikke avsetninger til og frigjøring av bufferfond. </t>
  </si>
  <si>
    <t xml:space="preserve">      overskuddsfond mv.). Jf. årsregnskapsforskriften § 4-4 post 2, 3, 4 og 10.</t>
  </si>
  <si>
    <t>(2) Posten "Pliktige renter" omfatter garantert rente på premiereserve og på premiefond, innskuddsfond, pensjonistenes overskuddsfond mv. Her inngår også avkastning</t>
  </si>
  <si>
    <t>(1) Posten "Til bufferfond" omfatter det beløp som er tilført (evt. frigjort fra) selskapets bufferfond for den aktuelle bransje (evt. delbransje).</t>
  </si>
  <si>
    <t xml:space="preserve"> Til bufferfond</t>
  </si>
  <si>
    <t>*) Forskringskapital består av premiereserve inkl. IBNS, bufferfond og premiefond mv. som definert i forsikringsvirksomhetsloven § 3-8.</t>
  </si>
  <si>
    <t>1-d, 9.1 + 9.2</t>
  </si>
  <si>
    <t>1-d, 10.</t>
  </si>
  <si>
    <t>1-d, 14.</t>
  </si>
  <si>
    <t>*) For individuell kapitalforsikring og individuell renteforsikring skal eventuelle relevante poster fra investeringsvalgprodukter med garantert rente (spes. 1, post 1-a, 7-9 og post 1-b, 8-10) legges til</t>
  </si>
  <si>
    <t>**) Kollektiv rente- og pensjonsforsikring for foreningsmedlemmer (post 1-d, 11.) tas med under premiereserve ekskl. IBNS, og premiereserve inkl. IBNS med sine tilsvarende størrelser</t>
  </si>
  <si>
    <t>1-d, 25. (+ 60)</t>
  </si>
  <si>
    <t>1-d, 28. + 30. (+ 65)</t>
  </si>
  <si>
    <t>1-d, 34.</t>
  </si>
  <si>
    <t>1-d, 37. + 39.</t>
  </si>
  <si>
    <t xml:space="preserve"> Med (+ 60) / (+ 65) menes hhv. den andelen av premiereserven / forsikringskapitalen som er tilordnet ordninger etter innskuddspensjonsloven og den andel av premiereserven / forsikringskapitalen som er tilordnet ordninger etter tjenestepensjonsloven</t>
  </si>
  <si>
    <t>1-d, 41. (+ 60)</t>
  </si>
  <si>
    <t>1-d, 46. + 48-50. (+ 65)</t>
  </si>
  <si>
    <t>1-d, 52.</t>
  </si>
  <si>
    <t>1-d, 55. + 57.</t>
  </si>
  <si>
    <t>Forsikringsteknisk rapport for 2025</t>
  </si>
  <si>
    <t xml:space="preserve">Med dette oversendes foretakets forsikringstekniske rapport for 2025. </t>
  </si>
  <si>
    <t xml:space="preserve">        , den                                     2026</t>
  </si>
  <si>
    <t>Fond pr. 31. desember 2025</t>
  </si>
  <si>
    <t>Beregnet gjennomsnittlig garantert rente for 2026 med utgangspunkt i premiereserver mv. pr. 31.12.2025</t>
  </si>
  <si>
    <t xml:space="preserve"> Premiereserve ekskl. IBNS pr. 31.12.2025</t>
  </si>
  <si>
    <t xml:space="preserve"> Beregnet pliktig rente for 2026 ****)</t>
  </si>
  <si>
    <t xml:space="preserve"> Premiereserve inkl. IBNS mv. pr. 31.12.2025</t>
  </si>
  <si>
    <t xml:space="preserve"> Beregnet pliktig rente for 2026  </t>
  </si>
  <si>
    <t>****) Beregnet pliktig rente er lik premiereserver pr. 31.12.2025 med garantert rente større enn 0 multiplisert med den tilhørende garanterte rentesats</t>
  </si>
  <si>
    <t xml:space="preserve"> Forsikringskapital pr. 31.12.2025 *)</t>
  </si>
  <si>
    <t xml:space="preserve"> Beregnet pliktig rente for 2026</t>
  </si>
  <si>
    <t xml:space="preserve"> Forsikringskapital pr.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</si>
</sst>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Times New Roman"/>
      <family val="1"/>
    </font>
    <font>
      <sz val="7"/>
      <name val="Arial"/>
      <family val="2"/>
    </font>
    <font>
      <sz val="10"/>
      <color indexed="13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i/>
      <sz val="10"/>
      <name val="Times New Roman"/>
      <family val="1"/>
    </font>
    <font>
      <sz val="11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3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8"/>
      <color indexed="8"/>
      <name val="Times New Roman"/>
      <family val="1"/>
    </font>
    <font>
      <sz val="9"/>
      <color indexed="10"/>
      <name val="Times New Roman"/>
      <family val="1"/>
    </font>
    <font>
      <b/>
      <sz val="11"/>
      <name val="Times New Roman"/>
      <family val="1"/>
    </font>
    <font>
      <sz val="14"/>
      <color indexed="1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22"/>
      <name val="Times New Roman"/>
      <family val="1"/>
    </font>
    <font>
      <sz val="22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3"/>
      <name val="Times New Roman"/>
      <family val="1"/>
    </font>
    <font>
      <b/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3.5"/>
      <color indexed="10"/>
      <name val="Times New Roman"/>
      <family val="1"/>
    </font>
    <font>
      <sz val="13.5"/>
      <name val="Arial"/>
      <family val="2"/>
    </font>
    <font>
      <b/>
      <i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3.5"/>
      <name val="Times New Roman"/>
      <family val="1"/>
    </font>
    <font>
      <sz val="14"/>
      <color theme="1"/>
      <name val="Times New Roman"/>
      <family val="1"/>
    </font>
    <font>
      <sz val="13.5"/>
      <color theme="1"/>
      <name val="Times New Roman"/>
      <family val="1"/>
    </font>
    <font>
      <sz val="10"/>
      <color indexed="8"/>
      <name val="Times New Roman"/>
      <family val="1"/>
    </font>
    <font>
      <u/>
      <sz val="14"/>
      <name val="Times New Roman"/>
      <family val="1"/>
    </font>
    <font>
      <b/>
      <sz val="13"/>
      <color theme="1"/>
      <name val="Times New Roman"/>
      <family val="1"/>
    </font>
    <font>
      <b/>
      <i/>
      <sz val="20"/>
      <name val="Times New Roman"/>
      <family val="1"/>
    </font>
    <font>
      <sz val="10"/>
      <name val="Arial"/>
      <family val="2"/>
    </font>
    <font>
      <b/>
      <i/>
      <sz val="10.5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2"/>
      <color theme="0"/>
      <name val="Times New Roman"/>
      <family val="1"/>
    </font>
    <font>
      <b/>
      <sz val="14"/>
      <color indexed="8"/>
      <name val="Arial"/>
      <family val="2"/>
    </font>
    <font>
      <sz val="10.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26"/>
        <bgColor theme="0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60" fillId="0" borderId="0" applyFont="0" applyFill="0" applyBorder="0" applyAlignment="0" applyProtection="0"/>
    <xf numFmtId="0" fontId="1" fillId="0" borderId="0"/>
  </cellStyleXfs>
  <cellXfs count="708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3" fontId="3" fillId="0" borderId="1" xfId="0" applyNumberFormat="1" applyFont="1" applyBorder="1"/>
    <xf numFmtId="3" fontId="5" fillId="2" borderId="2" xfId="0" applyNumberFormat="1" applyFont="1" applyFill="1" applyBorder="1"/>
    <xf numFmtId="0" fontId="0" fillId="0" borderId="0" xfId="0" applyAlignment="1">
      <alignment horizontal="center"/>
    </xf>
    <xf numFmtId="3" fontId="3" fillId="0" borderId="3" xfId="0" applyNumberFormat="1" applyFont="1" applyBorder="1"/>
    <xf numFmtId="3" fontId="3" fillId="0" borderId="4" xfId="0" applyNumberFormat="1" applyFont="1" applyBorder="1"/>
    <xf numFmtId="0" fontId="14" fillId="0" borderId="0" xfId="0" applyFont="1"/>
    <xf numFmtId="0" fontId="13" fillId="0" borderId="0" xfId="0" applyFont="1"/>
    <xf numFmtId="49" fontId="7" fillId="0" borderId="0" xfId="0" quotePrefix="1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/>
    <xf numFmtId="49" fontId="11" fillId="0" borderId="0" xfId="0" applyNumberFormat="1" applyFont="1"/>
    <xf numFmtId="0" fontId="11" fillId="0" borderId="0" xfId="0" applyFont="1"/>
    <xf numFmtId="0" fontId="11" fillId="0" borderId="5" xfId="0" applyFont="1" applyBorder="1"/>
    <xf numFmtId="3" fontId="5" fillId="0" borderId="6" xfId="0" applyNumberFormat="1" applyFont="1" applyBorder="1"/>
    <xf numFmtId="3" fontId="5" fillId="0" borderId="1" xfId="0" applyNumberFormat="1" applyFont="1" applyBorder="1"/>
    <xf numFmtId="0" fontId="5" fillId="0" borderId="5" xfId="0" applyFont="1" applyBorder="1"/>
    <xf numFmtId="16" fontId="11" fillId="0" borderId="5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/>
    <xf numFmtId="0" fontId="5" fillId="0" borderId="5" xfId="0" applyFont="1" applyBorder="1" applyAlignment="1">
      <alignment horizontal="right"/>
    </xf>
    <xf numFmtId="3" fontId="11" fillId="0" borderId="5" xfId="0" applyNumberFormat="1" applyFont="1" applyBorder="1"/>
    <xf numFmtId="3" fontId="5" fillId="2" borderId="2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3" fontId="3" fillId="4" borderId="9" xfId="0" applyNumberFormat="1" applyFont="1" applyFill="1" applyBorder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3" fontId="21" fillId="0" borderId="5" xfId="0" applyNumberFormat="1" applyFont="1" applyBorder="1"/>
    <xf numFmtId="3" fontId="21" fillId="0" borderId="2" xfId="0" applyNumberFormat="1" applyFont="1" applyBorder="1"/>
    <xf numFmtId="0" fontId="3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3" fontId="3" fillId="5" borderId="9" xfId="0" applyNumberFormat="1" applyFont="1" applyFill="1" applyBorder="1" applyProtection="1">
      <protection locked="0"/>
    </xf>
    <xf numFmtId="3" fontId="3" fillId="2" borderId="9" xfId="0" applyNumberFormat="1" applyFont="1" applyFill="1" applyBorder="1"/>
    <xf numFmtId="0" fontId="28" fillId="0" borderId="0" xfId="0" applyFont="1"/>
    <xf numFmtId="0" fontId="29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/>
    <xf numFmtId="0" fontId="3" fillId="0" borderId="0" xfId="0" quotePrefix="1" applyFont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49" fontId="22" fillId="0" borderId="0" xfId="0" applyNumberFormat="1" applyFont="1"/>
    <xf numFmtId="0" fontId="22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/>
    <xf numFmtId="3" fontId="3" fillId="5" borderId="8" xfId="0" applyNumberFormat="1" applyFont="1" applyFill="1" applyBorder="1" applyProtection="1">
      <protection locked="0"/>
    </xf>
    <xf numFmtId="3" fontId="3" fillId="0" borderId="2" xfId="0" applyNumberFormat="1" applyFont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23" fillId="0" borderId="0" xfId="0" applyFont="1"/>
    <xf numFmtId="0" fontId="4" fillId="0" borderId="0" xfId="0" applyFo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0" fillId="0" borderId="0" xfId="0" quotePrefix="1" applyNumberFormat="1" applyFont="1" applyAlignment="1">
      <alignment horizontal="left"/>
    </xf>
    <xf numFmtId="0" fontId="3" fillId="3" borderId="21" xfId="0" applyFont="1" applyFill="1" applyBorder="1" applyAlignment="1">
      <alignment horizontal="right"/>
    </xf>
    <xf numFmtId="3" fontId="5" fillId="2" borderId="9" xfId="0" applyNumberFormat="1" applyFont="1" applyFill="1" applyBorder="1"/>
    <xf numFmtId="49" fontId="11" fillId="0" borderId="13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22" fillId="0" borderId="18" xfId="0" applyNumberFormat="1" applyFont="1" applyBorder="1" applyAlignment="1">
      <alignment horizontal="center"/>
    </xf>
    <xf numFmtId="0" fontId="34" fillId="0" borderId="0" xfId="0" applyFont="1" applyAlignment="1">
      <alignment vertical="center"/>
    </xf>
    <xf numFmtId="49" fontId="22" fillId="0" borderId="0" xfId="0" applyNumberFormat="1" applyFont="1" applyAlignment="1">
      <alignment horizontal="center"/>
    </xf>
    <xf numFmtId="0" fontId="11" fillId="0" borderId="10" xfId="0" applyFont="1" applyBorder="1"/>
    <xf numFmtId="3" fontId="5" fillId="0" borderId="10" xfId="0" applyNumberFormat="1" applyFont="1" applyBorder="1"/>
    <xf numFmtId="3" fontId="5" fillId="0" borderId="7" xfId="0" applyNumberFormat="1" applyFont="1" applyBorder="1"/>
    <xf numFmtId="49" fontId="22" fillId="0" borderId="13" xfId="0" applyNumberFormat="1" applyFont="1" applyBorder="1" applyAlignment="1">
      <alignment horizontal="center"/>
    </xf>
    <xf numFmtId="0" fontId="22" fillId="0" borderId="5" xfId="0" applyFont="1" applyBorder="1"/>
    <xf numFmtId="0" fontId="21" fillId="0" borderId="5" xfId="0" applyFont="1" applyBorder="1" applyAlignment="1">
      <alignment horizontal="right"/>
    </xf>
    <xf numFmtId="3" fontId="21" fillId="0" borderId="10" xfId="0" applyNumberFormat="1" applyFont="1" applyBorder="1"/>
    <xf numFmtId="3" fontId="21" fillId="0" borderId="7" xfId="0" applyNumberFormat="1" applyFont="1" applyBorder="1"/>
    <xf numFmtId="0" fontId="3" fillId="3" borderId="0" xfId="0" applyFont="1" applyFill="1"/>
    <xf numFmtId="0" fontId="15" fillId="3" borderId="0" xfId="0" applyFont="1" applyFill="1"/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3" fontId="3" fillId="3" borderId="0" xfId="0" applyNumberFormat="1" applyFont="1" applyFill="1"/>
    <xf numFmtId="0" fontId="0" fillId="3" borderId="0" xfId="0" applyFill="1"/>
    <xf numFmtId="0" fontId="9" fillId="3" borderId="0" xfId="0" applyFont="1" applyFill="1"/>
    <xf numFmtId="0" fontId="35" fillId="3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3" borderId="21" xfId="0" applyFont="1" applyFill="1" applyBorder="1"/>
    <xf numFmtId="0" fontId="5" fillId="3" borderId="0" xfId="0" applyFont="1" applyFill="1"/>
    <xf numFmtId="16" fontId="11" fillId="0" borderId="13" xfId="0" applyNumberFormat="1" applyFont="1" applyBorder="1" applyAlignment="1">
      <alignment horizontal="center"/>
    </xf>
    <xf numFmtId="3" fontId="21" fillId="2" borderId="9" xfId="0" applyNumberFormat="1" applyFont="1" applyFill="1" applyBorder="1"/>
    <xf numFmtId="0" fontId="44" fillId="0" borderId="0" xfId="0" applyFont="1" applyAlignment="1">
      <alignment horizontal="left" vertical="center"/>
    </xf>
    <xf numFmtId="0" fontId="44" fillId="0" borderId="0" xfId="0" applyFont="1"/>
    <xf numFmtId="0" fontId="31" fillId="0" borderId="0" xfId="0" applyFont="1"/>
    <xf numFmtId="0" fontId="40" fillId="3" borderId="0" xfId="0" applyFont="1" applyFill="1"/>
    <xf numFmtId="0" fontId="41" fillId="3" borderId="0" xfId="0" applyFont="1" applyFill="1"/>
    <xf numFmtId="3" fontId="5" fillId="2" borderId="7" xfId="0" applyNumberFormat="1" applyFont="1" applyFill="1" applyBorder="1"/>
    <xf numFmtId="0" fontId="43" fillId="0" borderId="0" xfId="0" applyFont="1" applyAlignment="1">
      <alignment vertical="center"/>
    </xf>
    <xf numFmtId="0" fontId="42" fillId="0" borderId="0" xfId="0" applyFont="1"/>
    <xf numFmtId="0" fontId="6" fillId="0" borderId="12" xfId="0" applyFont="1" applyBorder="1" applyAlignment="1">
      <alignment horizontal="center" vertical="center"/>
    </xf>
    <xf numFmtId="0" fontId="0" fillId="0" borderId="24" xfId="0" applyBorder="1"/>
    <xf numFmtId="0" fontId="33" fillId="0" borderId="0" xfId="0" applyFont="1"/>
    <xf numFmtId="0" fontId="33" fillId="3" borderId="0" xfId="0" applyFont="1" applyFill="1"/>
    <xf numFmtId="0" fontId="4" fillId="0" borderId="5" xfId="0" applyFont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5" borderId="3" xfId="0" applyNumberFormat="1" applyFont="1" applyFill="1" applyBorder="1" applyProtection="1">
      <protection locked="0"/>
    </xf>
    <xf numFmtId="3" fontId="5" fillId="5" borderId="25" xfId="0" applyNumberFormat="1" applyFont="1" applyFill="1" applyBorder="1" applyProtection="1">
      <protection locked="0"/>
    </xf>
    <xf numFmtId="3" fontId="5" fillId="5" borderId="26" xfId="0" applyNumberFormat="1" applyFont="1" applyFill="1" applyBorder="1" applyProtection="1">
      <protection locked="0"/>
    </xf>
    <xf numFmtId="49" fontId="11" fillId="0" borderId="12" xfId="0" applyNumberFormat="1" applyFont="1" applyBorder="1" applyAlignment="1" applyProtection="1">
      <alignment horizontal="center"/>
      <protection locked="0"/>
    </xf>
    <xf numFmtId="0" fontId="4" fillId="0" borderId="11" xfId="0" applyFont="1" applyBorder="1" applyProtection="1">
      <protection locked="0"/>
    </xf>
    <xf numFmtId="0" fontId="5" fillId="0" borderId="6" xfId="0" applyFont="1" applyBorder="1" applyAlignment="1" applyProtection="1">
      <alignment horizontal="right"/>
      <protection locked="0"/>
    </xf>
    <xf numFmtId="49" fontId="5" fillId="0" borderId="21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2" xfId="0" applyFont="1" applyBorder="1" applyAlignment="1" applyProtection="1">
      <alignment horizontal="right"/>
      <protection locked="0"/>
    </xf>
    <xf numFmtId="3" fontId="5" fillId="5" borderId="2" xfId="0" applyNumberFormat="1" applyFont="1" applyFill="1" applyBorder="1" applyProtection="1">
      <protection locked="0"/>
    </xf>
    <xf numFmtId="3" fontId="21" fillId="5" borderId="9" xfId="0" applyNumberFormat="1" applyFont="1" applyFill="1" applyBorder="1" applyProtection="1">
      <protection locked="0"/>
    </xf>
    <xf numFmtId="49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3" fontId="2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37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3" fontId="5" fillId="0" borderId="0" xfId="0" applyNumberFormat="1" applyFont="1" applyProtection="1">
      <protection locked="0"/>
    </xf>
    <xf numFmtId="3" fontId="5" fillId="5" borderId="27" xfId="0" applyNumberFormat="1" applyFont="1" applyFill="1" applyBorder="1" applyProtection="1">
      <protection locked="0"/>
    </xf>
    <xf numFmtId="3" fontId="5" fillId="5" borderId="28" xfId="0" applyNumberFormat="1" applyFont="1" applyFill="1" applyBorder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49" fontId="5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49" fontId="39" fillId="0" borderId="0" xfId="0" applyNumberFormat="1" applyFont="1" applyProtection="1">
      <protection locked="0"/>
    </xf>
    <xf numFmtId="0" fontId="39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5" fillId="3" borderId="0" xfId="0" applyFont="1" applyFill="1" applyProtection="1">
      <protection locked="0"/>
    </xf>
    <xf numFmtId="0" fontId="28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5" fillId="0" borderId="0" xfId="0" applyFont="1" applyProtection="1">
      <protection locked="0"/>
    </xf>
    <xf numFmtId="3" fontId="28" fillId="5" borderId="30" xfId="0" applyNumberFormat="1" applyFont="1" applyFill="1" applyBorder="1" applyAlignment="1" applyProtection="1">
      <alignment horizontal="right"/>
      <protection locked="0"/>
    </xf>
    <xf numFmtId="3" fontId="28" fillId="6" borderId="31" xfId="0" applyNumberFormat="1" applyFont="1" applyFill="1" applyBorder="1" applyAlignment="1">
      <alignment horizontal="right"/>
    </xf>
    <xf numFmtId="3" fontId="28" fillId="2" borderId="32" xfId="0" applyNumberFormat="1" applyFont="1" applyFill="1" applyBorder="1" applyAlignment="1">
      <alignment horizontal="right"/>
    </xf>
    <xf numFmtId="3" fontId="28" fillId="5" borderId="8" xfId="0" applyNumberFormat="1" applyFont="1" applyFill="1" applyBorder="1" applyAlignment="1" applyProtection="1">
      <alignment horizontal="right"/>
      <protection locked="0"/>
    </xf>
    <xf numFmtId="3" fontId="28" fillId="6" borderId="5" xfId="0" applyNumberFormat="1" applyFont="1" applyFill="1" applyBorder="1" applyAlignment="1">
      <alignment horizontal="right"/>
    </xf>
    <xf numFmtId="3" fontId="28" fillId="2" borderId="33" xfId="0" applyNumberFormat="1" applyFont="1" applyFill="1" applyBorder="1" applyAlignment="1">
      <alignment horizontal="right"/>
    </xf>
    <xf numFmtId="3" fontId="28" fillId="2" borderId="34" xfId="0" applyNumberFormat="1" applyFont="1" applyFill="1" applyBorder="1" applyAlignment="1">
      <alignment horizontal="right"/>
    </xf>
    <xf numFmtId="3" fontId="28" fillId="6" borderId="24" xfId="0" applyNumberFormat="1" applyFont="1" applyFill="1" applyBorder="1" applyAlignment="1">
      <alignment horizontal="right"/>
    </xf>
    <xf numFmtId="3" fontId="28" fillId="2" borderId="16" xfId="0" applyNumberFormat="1" applyFont="1" applyFill="1" applyBorder="1" applyAlignment="1">
      <alignment horizontal="right"/>
    </xf>
    <xf numFmtId="3" fontId="28" fillId="2" borderId="35" xfId="0" applyNumberFormat="1" applyFont="1" applyFill="1" applyBorder="1" applyAlignment="1">
      <alignment horizontal="right"/>
    </xf>
    <xf numFmtId="3" fontId="28" fillId="6" borderId="36" xfId="0" applyNumberFormat="1" applyFont="1" applyFill="1" applyBorder="1" applyAlignment="1">
      <alignment horizontal="right"/>
    </xf>
    <xf numFmtId="3" fontId="28" fillId="2" borderId="30" xfId="0" applyNumberFormat="1" applyFont="1" applyFill="1" applyBorder="1" applyAlignment="1">
      <alignment horizontal="right"/>
    </xf>
    <xf numFmtId="3" fontId="28" fillId="4" borderId="30" xfId="0" applyNumberFormat="1" applyFont="1" applyFill="1" applyBorder="1" applyAlignment="1">
      <alignment horizontal="right"/>
    </xf>
    <xf numFmtId="3" fontId="28" fillId="2" borderId="37" xfId="0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28" fillId="5" borderId="35" xfId="0" applyNumberFormat="1" applyFont="1" applyFill="1" applyBorder="1" applyAlignment="1" applyProtection="1">
      <alignment horizontal="right"/>
      <protection locked="0"/>
    </xf>
    <xf numFmtId="3" fontId="28" fillId="5" borderId="30" xfId="0" applyNumberFormat="1" applyFont="1" applyFill="1" applyBorder="1" applyProtection="1">
      <protection locked="0"/>
    </xf>
    <xf numFmtId="3" fontId="28" fillId="6" borderId="31" xfId="0" applyNumberFormat="1" applyFont="1" applyFill="1" applyBorder="1"/>
    <xf numFmtId="3" fontId="28" fillId="2" borderId="32" xfId="0" applyNumberFormat="1" applyFont="1" applyFill="1" applyBorder="1"/>
    <xf numFmtId="3" fontId="28" fillId="5" borderId="8" xfId="0" applyNumberFormat="1" applyFont="1" applyFill="1" applyBorder="1" applyProtection="1">
      <protection locked="0"/>
    </xf>
    <xf numFmtId="3" fontId="28" fillId="6" borderId="5" xfId="0" applyNumberFormat="1" applyFont="1" applyFill="1" applyBorder="1"/>
    <xf numFmtId="3" fontId="28" fillId="2" borderId="33" xfId="0" applyNumberFormat="1" applyFont="1" applyFill="1" applyBorder="1"/>
    <xf numFmtId="3" fontId="28" fillId="2" borderId="12" xfId="0" applyNumberFormat="1" applyFont="1" applyFill="1" applyBorder="1"/>
    <xf numFmtId="3" fontId="28" fillId="2" borderId="38" xfId="0" applyNumberFormat="1" applyFont="1" applyFill="1" applyBorder="1"/>
    <xf numFmtId="3" fontId="28" fillId="5" borderId="9" xfId="0" applyNumberFormat="1" applyFont="1" applyFill="1" applyBorder="1" applyProtection="1">
      <protection locked="0"/>
    </xf>
    <xf numFmtId="3" fontId="28" fillId="6" borderId="10" xfId="0" applyNumberFormat="1" applyFont="1" applyFill="1" applyBorder="1"/>
    <xf numFmtId="3" fontId="28" fillId="2" borderId="34" xfId="0" applyNumberFormat="1" applyFont="1" applyFill="1" applyBorder="1"/>
    <xf numFmtId="3" fontId="28" fillId="6" borderId="24" xfId="0" applyNumberFormat="1" applyFont="1" applyFill="1" applyBorder="1"/>
    <xf numFmtId="3" fontId="28" fillId="2" borderId="16" xfId="0" applyNumberFormat="1" applyFont="1" applyFill="1" applyBorder="1"/>
    <xf numFmtId="3" fontId="28" fillId="2" borderId="35" xfId="0" applyNumberFormat="1" applyFont="1" applyFill="1" applyBorder="1"/>
    <xf numFmtId="3" fontId="28" fillId="6" borderId="36" xfId="0" applyNumberFormat="1" applyFont="1" applyFill="1" applyBorder="1"/>
    <xf numFmtId="3" fontId="28" fillId="2" borderId="30" xfId="0" applyNumberFormat="1" applyFont="1" applyFill="1" applyBorder="1"/>
    <xf numFmtId="3" fontId="28" fillId="2" borderId="37" xfId="0" applyNumberFormat="1" applyFont="1" applyFill="1" applyBorder="1"/>
    <xf numFmtId="3" fontId="28" fillId="2" borderId="3" xfId="0" applyNumberFormat="1" applyFont="1" applyFill="1" applyBorder="1"/>
    <xf numFmtId="3" fontId="28" fillId="2" borderId="39" xfId="0" applyNumberFormat="1" applyFont="1" applyFill="1" applyBorder="1"/>
    <xf numFmtId="3" fontId="28" fillId="5" borderId="37" xfId="0" applyNumberFormat="1" applyFont="1" applyFill="1" applyBorder="1" applyProtection="1">
      <protection locked="0"/>
    </xf>
    <xf numFmtId="3" fontId="28" fillId="6" borderId="31" xfId="0" applyNumberFormat="1" applyFont="1" applyFill="1" applyBorder="1" applyAlignment="1">
      <alignment horizontal="left"/>
    </xf>
    <xf numFmtId="3" fontId="28" fillId="6" borderId="5" xfId="0" applyNumberFormat="1" applyFont="1" applyFill="1" applyBorder="1" applyAlignment="1">
      <alignment horizontal="left"/>
    </xf>
    <xf numFmtId="3" fontId="28" fillId="6" borderId="24" xfId="0" applyNumberFormat="1" applyFont="1" applyFill="1" applyBorder="1" applyAlignment="1">
      <alignment horizontal="left"/>
    </xf>
    <xf numFmtId="3" fontId="28" fillId="5" borderId="40" xfId="0" applyNumberFormat="1" applyFont="1" applyFill="1" applyBorder="1" applyAlignment="1" applyProtection="1">
      <alignment horizontal="right"/>
      <protection locked="0"/>
    </xf>
    <xf numFmtId="3" fontId="28" fillId="5" borderId="37" xfId="0" applyNumberFormat="1" applyFont="1" applyFill="1" applyBorder="1" applyAlignment="1" applyProtection="1">
      <alignment horizontal="right"/>
      <protection locked="0"/>
    </xf>
    <xf numFmtId="3" fontId="28" fillId="6" borderId="36" xfId="0" applyNumberFormat="1" applyFont="1" applyFill="1" applyBorder="1" applyAlignment="1">
      <alignment horizontal="left"/>
    </xf>
    <xf numFmtId="3" fontId="28" fillId="4" borderId="35" xfId="0" applyNumberFormat="1" applyFont="1" applyFill="1" applyBorder="1" applyAlignment="1">
      <alignment horizontal="right"/>
    </xf>
    <xf numFmtId="3" fontId="28" fillId="4" borderId="37" xfId="0" applyNumberFormat="1" applyFont="1" applyFill="1" applyBorder="1" applyAlignment="1">
      <alignment horizontal="right"/>
    </xf>
    <xf numFmtId="3" fontId="28" fillId="5" borderId="9" xfId="0" applyNumberFormat="1" applyFont="1" applyFill="1" applyBorder="1" applyAlignment="1" applyProtection="1">
      <alignment horizontal="right"/>
      <protection locked="0"/>
    </xf>
    <xf numFmtId="3" fontId="28" fillId="6" borderId="10" xfId="0" applyNumberFormat="1" applyFont="1" applyFill="1" applyBorder="1" applyAlignment="1">
      <alignment horizontal="right"/>
    </xf>
    <xf numFmtId="3" fontId="28" fillId="6" borderId="18" xfId="0" applyNumberFormat="1" applyFont="1" applyFill="1" applyBorder="1" applyAlignment="1">
      <alignment horizontal="left"/>
    </xf>
    <xf numFmtId="3" fontId="28" fillId="4" borderId="30" xfId="0" applyNumberFormat="1" applyFont="1" applyFill="1" applyBorder="1" applyAlignment="1">
      <alignment horizontal="left"/>
    </xf>
    <xf numFmtId="3" fontId="28" fillId="6" borderId="13" xfId="0" applyNumberFormat="1" applyFont="1" applyFill="1" applyBorder="1" applyAlignment="1">
      <alignment horizontal="left"/>
    </xf>
    <xf numFmtId="3" fontId="28" fillId="6" borderId="0" xfId="0" applyNumberFormat="1" applyFont="1" applyFill="1" applyAlignment="1">
      <alignment horizontal="right"/>
    </xf>
    <xf numFmtId="3" fontId="28" fillId="6" borderId="0" xfId="0" applyNumberFormat="1" applyFont="1" applyFill="1" applyAlignment="1">
      <alignment horizontal="left"/>
    </xf>
    <xf numFmtId="3" fontId="28" fillId="4" borderId="35" xfId="0" applyNumberFormat="1" applyFont="1" applyFill="1" applyBorder="1" applyAlignment="1">
      <alignment horizontal="left"/>
    </xf>
    <xf numFmtId="3" fontId="28" fillId="6" borderId="16" xfId="0" applyNumberFormat="1" applyFont="1" applyFill="1" applyBorder="1" applyAlignment="1">
      <alignment horizontal="right"/>
    </xf>
    <xf numFmtId="3" fontId="28" fillId="5" borderId="34" xfId="0" applyNumberFormat="1" applyFont="1" applyFill="1" applyBorder="1" applyAlignment="1" applyProtection="1">
      <alignment horizontal="right"/>
      <protection locked="0"/>
    </xf>
    <xf numFmtId="3" fontId="28" fillId="4" borderId="34" xfId="0" applyNumberFormat="1" applyFont="1" applyFill="1" applyBorder="1" applyAlignment="1">
      <alignment horizontal="left"/>
    </xf>
    <xf numFmtId="3" fontId="28" fillId="5" borderId="2" xfId="0" applyNumberFormat="1" applyFont="1" applyFill="1" applyBorder="1" applyProtection="1">
      <protection locked="0"/>
    </xf>
    <xf numFmtId="3" fontId="28" fillId="5" borderId="19" xfId="0" applyNumberFormat="1" applyFont="1" applyFill="1" applyBorder="1" applyProtection="1">
      <protection locked="0"/>
    </xf>
    <xf numFmtId="3" fontId="28" fillId="2" borderId="2" xfId="0" applyNumberFormat="1" applyFont="1" applyFill="1" applyBorder="1"/>
    <xf numFmtId="3" fontId="28" fillId="2" borderId="19" xfId="0" applyNumberFormat="1" applyFont="1" applyFill="1" applyBorder="1"/>
    <xf numFmtId="3" fontId="28" fillId="2" borderId="15" xfId="0" applyNumberFormat="1" applyFont="1" applyFill="1" applyBorder="1"/>
    <xf numFmtId="3" fontId="28" fillId="2" borderId="20" xfId="0" applyNumberFormat="1" applyFont="1" applyFill="1" applyBorder="1"/>
    <xf numFmtId="3" fontId="28" fillId="2" borderId="41" xfId="0" applyNumberFormat="1" applyFont="1" applyFill="1" applyBorder="1"/>
    <xf numFmtId="3" fontId="28" fillId="2" borderId="42" xfId="0" applyNumberFormat="1" applyFont="1" applyFill="1" applyBorder="1"/>
    <xf numFmtId="3" fontId="28" fillId="5" borderId="41" xfId="0" applyNumberFormat="1" applyFont="1" applyFill="1" applyBorder="1" applyProtection="1">
      <protection locked="0"/>
    </xf>
    <xf numFmtId="3" fontId="28" fillId="5" borderId="43" xfId="0" applyNumberFormat="1" applyFont="1" applyFill="1" applyBorder="1" applyProtection="1">
      <protection locked="0"/>
    </xf>
    <xf numFmtId="3" fontId="28" fillId="2" borderId="8" xfId="0" applyNumberFormat="1" applyFont="1" applyFill="1" applyBorder="1"/>
    <xf numFmtId="3" fontId="28" fillId="5" borderId="42" xfId="0" applyNumberFormat="1" applyFont="1" applyFill="1" applyBorder="1" applyProtection="1">
      <protection locked="0"/>
    </xf>
    <xf numFmtId="3" fontId="28" fillId="5" borderId="15" xfId="0" applyNumberFormat="1" applyFont="1" applyFill="1" applyBorder="1" applyProtection="1">
      <protection locked="0"/>
    </xf>
    <xf numFmtId="3" fontId="28" fillId="5" borderId="20" xfId="0" applyNumberFormat="1" applyFont="1" applyFill="1" applyBorder="1" applyProtection="1">
      <protection locked="0"/>
    </xf>
    <xf numFmtId="0" fontId="5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49" fontId="5" fillId="0" borderId="0" xfId="0" applyNumberFormat="1" applyFont="1"/>
    <xf numFmtId="16" fontId="11" fillId="0" borderId="0" xfId="0" quotePrefix="1" applyNumberFormat="1" applyFont="1"/>
    <xf numFmtId="16" fontId="11" fillId="0" borderId="0" xfId="0" applyNumberFormat="1" applyFont="1"/>
    <xf numFmtId="3" fontId="28" fillId="4" borderId="37" xfId="0" applyNumberFormat="1" applyFont="1" applyFill="1" applyBorder="1"/>
    <xf numFmtId="3" fontId="28" fillId="4" borderId="29" xfId="0" applyNumberFormat="1" applyFont="1" applyFill="1" applyBorder="1"/>
    <xf numFmtId="3" fontId="28" fillId="5" borderId="34" xfId="0" applyNumberFormat="1" applyFont="1" applyFill="1" applyBorder="1" applyProtection="1">
      <protection locked="0"/>
    </xf>
    <xf numFmtId="3" fontId="28" fillId="4" borderId="9" xfId="0" applyNumberFormat="1" applyFont="1" applyFill="1" applyBorder="1"/>
    <xf numFmtId="49" fontId="4" fillId="0" borderId="13" xfId="0" applyNumberFormat="1" applyFont="1" applyBorder="1" applyAlignment="1">
      <alignment horizontal="center"/>
    </xf>
    <xf numFmtId="0" fontId="23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3" fontId="28" fillId="5" borderId="72" xfId="0" applyNumberFormat="1" applyFont="1" applyFill="1" applyBorder="1" applyAlignment="1" applyProtection="1">
      <alignment horizontal="right"/>
      <protection locked="0"/>
    </xf>
    <xf numFmtId="3" fontId="28" fillId="6" borderId="61" xfId="0" applyNumberFormat="1" applyFont="1" applyFill="1" applyBorder="1" applyAlignment="1">
      <alignment horizontal="right"/>
    </xf>
    <xf numFmtId="3" fontId="28" fillId="2" borderId="72" xfId="0" applyNumberFormat="1" applyFont="1" applyFill="1" applyBorder="1" applyAlignment="1">
      <alignment horizontal="right"/>
    </xf>
    <xf numFmtId="3" fontId="28" fillId="4" borderId="72" xfId="0" applyNumberFormat="1" applyFont="1" applyFill="1" applyBorder="1" applyAlignment="1">
      <alignment horizontal="left"/>
    </xf>
    <xf numFmtId="0" fontId="45" fillId="0" borderId="0" xfId="0" applyFont="1"/>
    <xf numFmtId="0" fontId="3" fillId="3" borderId="2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3" fontId="28" fillId="5" borderId="76" xfId="0" applyNumberFormat="1" applyFont="1" applyFill="1" applyBorder="1" applyAlignment="1" applyProtection="1">
      <alignment horizontal="right"/>
      <protection locked="0"/>
    </xf>
    <xf numFmtId="3" fontId="28" fillId="6" borderId="3" xfId="0" applyNumberFormat="1" applyFont="1" applyFill="1" applyBorder="1" applyAlignment="1">
      <alignment horizontal="right"/>
    </xf>
    <xf numFmtId="16" fontId="4" fillId="0" borderId="5" xfId="0" applyNumberFormat="1" applyFont="1" applyBorder="1"/>
    <xf numFmtId="3" fontId="28" fillId="5" borderId="77" xfId="0" applyNumberFormat="1" applyFont="1" applyFill="1" applyBorder="1" applyAlignment="1" applyProtection="1">
      <alignment horizontal="right"/>
      <protection locked="0"/>
    </xf>
    <xf numFmtId="3" fontId="28" fillId="5" borderId="2" xfId="0" applyNumberFormat="1" applyFont="1" applyFill="1" applyBorder="1" applyAlignment="1" applyProtection="1">
      <alignment horizontal="right"/>
      <protection locked="0"/>
    </xf>
    <xf numFmtId="3" fontId="28" fillId="2" borderId="15" xfId="0" applyNumberFormat="1" applyFont="1" applyFill="1" applyBorder="1" applyAlignment="1">
      <alignment horizontal="right"/>
    </xf>
    <xf numFmtId="3" fontId="28" fillId="2" borderId="17" xfId="0" applyNumberFormat="1" applyFont="1" applyFill="1" applyBorder="1" applyAlignment="1">
      <alignment horizontal="right"/>
    </xf>
    <xf numFmtId="3" fontId="28" fillId="5" borderId="74" xfId="0" applyNumberFormat="1" applyFont="1" applyFill="1" applyBorder="1" applyAlignment="1" applyProtection="1">
      <alignment horizontal="right"/>
      <protection locked="0"/>
    </xf>
    <xf numFmtId="3" fontId="28" fillId="2" borderId="79" xfId="0" applyNumberFormat="1" applyFont="1" applyFill="1" applyBorder="1" applyAlignment="1">
      <alignment horizontal="right"/>
    </xf>
    <xf numFmtId="3" fontId="28" fillId="5" borderId="80" xfId="0" applyNumberFormat="1" applyFont="1" applyFill="1" applyBorder="1" applyAlignment="1" applyProtection="1">
      <alignment horizontal="right"/>
      <protection locked="0"/>
    </xf>
    <xf numFmtId="3" fontId="28" fillId="2" borderId="81" xfId="0" applyNumberFormat="1" applyFont="1" applyFill="1" applyBorder="1" applyAlignment="1">
      <alignment horizontal="right"/>
    </xf>
    <xf numFmtId="3" fontId="28" fillId="5" borderId="82" xfId="0" applyNumberFormat="1" applyFont="1" applyFill="1" applyBorder="1" applyAlignment="1" applyProtection="1">
      <alignment horizontal="right"/>
      <protection locked="0"/>
    </xf>
    <xf numFmtId="3" fontId="28" fillId="4" borderId="15" xfId="0" applyNumberFormat="1" applyFont="1" applyFill="1" applyBorder="1" applyAlignment="1">
      <alignment horizontal="left"/>
    </xf>
    <xf numFmtId="3" fontId="28" fillId="4" borderId="83" xfId="0" applyNumberFormat="1" applyFont="1" applyFill="1" applyBorder="1" applyAlignment="1">
      <alignment horizontal="left"/>
    </xf>
    <xf numFmtId="3" fontId="28" fillId="4" borderId="84" xfId="0" applyNumberFormat="1" applyFont="1" applyFill="1" applyBorder="1" applyAlignment="1">
      <alignment horizontal="left"/>
    </xf>
    <xf numFmtId="3" fontId="28" fillId="5" borderId="7" xfId="0" applyNumberFormat="1" applyFont="1" applyFill="1" applyBorder="1" applyAlignment="1" applyProtection="1">
      <alignment horizontal="right"/>
      <protection locked="0"/>
    </xf>
    <xf numFmtId="3" fontId="28" fillId="5" borderId="78" xfId="0" applyNumberFormat="1" applyFont="1" applyFill="1" applyBorder="1" applyAlignment="1" applyProtection="1">
      <alignment horizontal="right"/>
      <protection locked="0"/>
    </xf>
    <xf numFmtId="3" fontId="28" fillId="2" borderId="85" xfId="0" applyNumberFormat="1" applyFont="1" applyFill="1" applyBorder="1" applyAlignment="1">
      <alignment horizontal="right"/>
    </xf>
    <xf numFmtId="3" fontId="28" fillId="5" borderId="86" xfId="0" applyNumberFormat="1" applyFont="1" applyFill="1" applyBorder="1" applyAlignment="1" applyProtection="1">
      <alignment horizontal="right"/>
      <protection locked="0"/>
    </xf>
    <xf numFmtId="3" fontId="28" fillId="4" borderId="87" xfId="0" applyNumberFormat="1" applyFont="1" applyFill="1" applyBorder="1" applyAlignment="1">
      <alignment horizontal="left"/>
    </xf>
    <xf numFmtId="3" fontId="28" fillId="5" borderId="88" xfId="0" applyNumberFormat="1" applyFont="1" applyFill="1" applyBorder="1" applyAlignment="1" applyProtection="1">
      <alignment horizontal="right"/>
      <protection locked="0"/>
    </xf>
    <xf numFmtId="3" fontId="28" fillId="5" borderId="89" xfId="0" applyNumberFormat="1" applyFont="1" applyFill="1" applyBorder="1" applyAlignment="1" applyProtection="1">
      <alignment horizontal="right"/>
      <protection locked="0"/>
    </xf>
    <xf numFmtId="3" fontId="28" fillId="5" borderId="90" xfId="0" applyNumberFormat="1" applyFont="1" applyFill="1" applyBorder="1" applyAlignment="1" applyProtection="1">
      <alignment horizontal="right"/>
      <protection locked="0"/>
    </xf>
    <xf numFmtId="3" fontId="28" fillId="5" borderId="91" xfId="0" applyNumberFormat="1" applyFont="1" applyFill="1" applyBorder="1" applyAlignment="1" applyProtection="1">
      <alignment horizontal="right"/>
      <protection locked="0"/>
    </xf>
    <xf numFmtId="3" fontId="28" fillId="2" borderId="83" xfId="0" applyNumberFormat="1" applyFont="1" applyFill="1" applyBorder="1" applyAlignment="1">
      <alignment horizontal="right"/>
    </xf>
    <xf numFmtId="3" fontId="28" fillId="5" borderId="77" xfId="0" applyNumberFormat="1" applyFont="1" applyFill="1" applyBorder="1" applyProtection="1">
      <protection locked="0"/>
    </xf>
    <xf numFmtId="3" fontId="28" fillId="5" borderId="7" xfId="0" applyNumberFormat="1" applyFont="1" applyFill="1" applyBorder="1" applyProtection="1">
      <protection locked="0"/>
    </xf>
    <xf numFmtId="3" fontId="28" fillId="2" borderId="17" xfId="0" applyNumberFormat="1" applyFont="1" applyFill="1" applyBorder="1"/>
    <xf numFmtId="3" fontId="28" fillId="5" borderId="92" xfId="0" applyNumberFormat="1" applyFont="1" applyFill="1" applyBorder="1" applyProtection="1">
      <protection locked="0"/>
    </xf>
    <xf numFmtId="3" fontId="28" fillId="5" borderId="91" xfId="0" applyNumberFormat="1" applyFont="1" applyFill="1" applyBorder="1" applyProtection="1">
      <protection locked="0"/>
    </xf>
    <xf numFmtId="3" fontId="28" fillId="5" borderId="78" xfId="0" applyNumberFormat="1" applyFont="1" applyFill="1" applyBorder="1" applyProtection="1">
      <protection locked="0"/>
    </xf>
    <xf numFmtId="3" fontId="28" fillId="2" borderId="83" xfId="0" applyNumberFormat="1" applyFont="1" applyFill="1" applyBorder="1"/>
    <xf numFmtId="3" fontId="28" fillId="2" borderId="79" xfId="0" applyNumberFormat="1" applyFont="1" applyFill="1" applyBorder="1"/>
    <xf numFmtId="3" fontId="28" fillId="5" borderId="92" xfId="0" applyNumberFormat="1" applyFont="1" applyFill="1" applyBorder="1" applyAlignment="1" applyProtection="1">
      <alignment horizontal="right"/>
      <protection locked="0"/>
    </xf>
    <xf numFmtId="3" fontId="28" fillId="4" borderId="29" xfId="0" applyNumberFormat="1" applyFont="1" applyFill="1" applyBorder="1" applyAlignment="1">
      <alignment horizontal="right"/>
    </xf>
    <xf numFmtId="0" fontId="5" fillId="0" borderId="5" xfId="0" applyFont="1" applyBorder="1" applyAlignment="1" applyProtection="1">
      <alignment horizontal="right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3" fontId="5" fillId="0" borderId="5" xfId="0" applyNumberFormat="1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49" fontId="4" fillId="0" borderId="2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24" fillId="3" borderId="12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49" fillId="3" borderId="12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top"/>
    </xf>
    <xf numFmtId="0" fontId="52" fillId="0" borderId="0" xfId="0" applyFont="1"/>
    <xf numFmtId="3" fontId="28" fillId="6" borderId="2" xfId="0" applyNumberFormat="1" applyFont="1" applyFill="1" applyBorder="1" applyAlignment="1">
      <alignment horizontal="right"/>
    </xf>
    <xf numFmtId="3" fontId="28" fillId="6" borderId="6" xfId="0" applyNumberFormat="1" applyFont="1" applyFill="1" applyBorder="1" applyAlignment="1">
      <alignment horizontal="right"/>
    </xf>
    <xf numFmtId="3" fontId="28" fillId="4" borderId="4" xfId="0" applyNumberFormat="1" applyFont="1" applyFill="1" applyBorder="1" applyAlignment="1">
      <alignment horizontal="right"/>
    </xf>
    <xf numFmtId="3" fontId="28" fillId="5" borderId="75" xfId="0" applyNumberFormat="1" applyFont="1" applyFill="1" applyBorder="1" applyAlignment="1" applyProtection="1">
      <alignment horizontal="right"/>
      <protection locked="0"/>
    </xf>
    <xf numFmtId="3" fontId="28" fillId="5" borderId="94" xfId="0" applyNumberFormat="1" applyFont="1" applyFill="1" applyBorder="1" applyAlignment="1" applyProtection="1">
      <alignment horizontal="right"/>
      <protection locked="0"/>
    </xf>
    <xf numFmtId="3" fontId="28" fillId="5" borderId="28" xfId="0" applyNumberFormat="1" applyFont="1" applyFill="1" applyBorder="1" applyAlignment="1" applyProtection="1">
      <alignment horizontal="right"/>
      <protection locked="0"/>
    </xf>
    <xf numFmtId="3" fontId="28" fillId="5" borderId="93" xfId="0" applyNumberFormat="1" applyFont="1" applyFill="1" applyBorder="1" applyAlignment="1" applyProtection="1">
      <alignment horizontal="right"/>
      <protection locked="0"/>
    </xf>
    <xf numFmtId="3" fontId="28" fillId="5" borderId="95" xfId="0" applyNumberFormat="1" applyFont="1" applyFill="1" applyBorder="1" applyAlignment="1" applyProtection="1">
      <alignment horizontal="right"/>
      <protection locked="0"/>
    </xf>
    <xf numFmtId="3" fontId="28" fillId="5" borderId="96" xfId="0" applyNumberFormat="1" applyFont="1" applyFill="1" applyBorder="1" applyAlignment="1" applyProtection="1">
      <alignment horizontal="right"/>
      <protection locked="0"/>
    </xf>
    <xf numFmtId="0" fontId="50" fillId="0" borderId="0" xfId="0" applyFont="1"/>
    <xf numFmtId="0" fontId="51" fillId="0" borderId="0" xfId="0" applyFont="1"/>
    <xf numFmtId="0" fontId="21" fillId="0" borderId="0" xfId="0" applyFont="1"/>
    <xf numFmtId="49" fontId="21" fillId="0" borderId="0" xfId="0" applyNumberFormat="1" applyFont="1"/>
    <xf numFmtId="49" fontId="58" fillId="0" borderId="0" xfId="0" quotePrefix="1" applyNumberFormat="1" applyFont="1" applyAlignment="1">
      <alignment horizontal="left"/>
    </xf>
    <xf numFmtId="3" fontId="5" fillId="5" borderId="29" xfId="0" applyNumberFormat="1" applyFont="1" applyFill="1" applyBorder="1" applyProtection="1">
      <protection locked="0"/>
    </xf>
    <xf numFmtId="3" fontId="5" fillId="5" borderId="75" xfId="0" applyNumberFormat="1" applyFont="1" applyFill="1" applyBorder="1" applyProtection="1">
      <protection locked="0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left" vertical="center" wrapText="1"/>
    </xf>
    <xf numFmtId="3" fontId="28" fillId="7" borderId="0" xfId="0" applyNumberFormat="1" applyFont="1" applyFill="1" applyAlignment="1" applyProtection="1">
      <alignment horizontal="right"/>
      <protection locked="0"/>
    </xf>
    <xf numFmtId="3" fontId="28" fillId="7" borderId="0" xfId="0" applyNumberFormat="1" applyFont="1" applyFill="1" applyAlignment="1">
      <alignment horizontal="right"/>
    </xf>
    <xf numFmtId="3" fontId="28" fillId="5" borderId="103" xfId="0" applyNumberFormat="1" applyFont="1" applyFill="1" applyBorder="1" applyAlignment="1" applyProtection="1">
      <alignment horizontal="right"/>
      <protection locked="0"/>
    </xf>
    <xf numFmtId="3" fontId="28" fillId="5" borderId="104" xfId="0" applyNumberFormat="1" applyFont="1" applyFill="1" applyBorder="1" applyAlignment="1" applyProtection="1">
      <alignment horizontal="right"/>
      <protection locked="0"/>
    </xf>
    <xf numFmtId="3" fontId="28" fillId="2" borderId="84" xfId="0" applyNumberFormat="1" applyFont="1" applyFill="1" applyBorder="1" applyAlignment="1">
      <alignment horizontal="right"/>
    </xf>
    <xf numFmtId="3" fontId="28" fillId="5" borderId="105" xfId="0" applyNumberFormat="1" applyFont="1" applyFill="1" applyBorder="1" applyAlignment="1" applyProtection="1">
      <alignment horizontal="right"/>
      <protection locked="0"/>
    </xf>
    <xf numFmtId="3" fontId="28" fillId="5" borderId="102" xfId="0" applyNumberFormat="1" applyFont="1" applyFill="1" applyBorder="1" applyAlignment="1" applyProtection="1">
      <alignment horizontal="right"/>
      <protection locked="0"/>
    </xf>
    <xf numFmtId="3" fontId="28" fillId="2" borderId="87" xfId="0" applyNumberFormat="1" applyFont="1" applyFill="1" applyBorder="1" applyAlignment="1">
      <alignment horizontal="right"/>
    </xf>
    <xf numFmtId="3" fontId="28" fillId="5" borderId="103" xfId="0" applyNumberFormat="1" applyFont="1" applyFill="1" applyBorder="1" applyProtection="1">
      <protection locked="0"/>
    </xf>
    <xf numFmtId="3" fontId="28" fillId="5" borderId="104" xfId="0" applyNumberFormat="1" applyFont="1" applyFill="1" applyBorder="1" applyProtection="1">
      <protection locked="0"/>
    </xf>
    <xf numFmtId="3" fontId="28" fillId="5" borderId="106" xfId="0" applyNumberFormat="1" applyFont="1" applyFill="1" applyBorder="1" applyProtection="1">
      <protection locked="0"/>
    </xf>
    <xf numFmtId="3" fontId="28" fillId="2" borderId="84" xfId="0" applyNumberFormat="1" applyFont="1" applyFill="1" applyBorder="1"/>
    <xf numFmtId="3" fontId="28" fillId="2" borderId="81" xfId="0" applyNumberFormat="1" applyFont="1" applyFill="1" applyBorder="1"/>
    <xf numFmtId="3" fontId="28" fillId="5" borderId="105" xfId="0" applyNumberFormat="1" applyFont="1" applyFill="1" applyBorder="1" applyProtection="1">
      <protection locked="0"/>
    </xf>
    <xf numFmtId="3" fontId="28" fillId="5" borderId="102" xfId="0" applyNumberFormat="1" applyFont="1" applyFill="1" applyBorder="1" applyProtection="1">
      <protection locked="0"/>
    </xf>
    <xf numFmtId="3" fontId="28" fillId="5" borderId="88" xfId="0" applyNumberFormat="1" applyFont="1" applyFill="1" applyBorder="1" applyProtection="1">
      <protection locked="0"/>
    </xf>
    <xf numFmtId="3" fontId="28" fillId="2" borderId="87" xfId="0" applyNumberFormat="1" applyFont="1" applyFill="1" applyBorder="1"/>
    <xf numFmtId="3" fontId="28" fillId="2" borderId="85" xfId="0" applyNumberFormat="1" applyFont="1" applyFill="1" applyBorder="1"/>
    <xf numFmtId="3" fontId="28" fillId="5" borderId="107" xfId="0" applyNumberFormat="1" applyFont="1" applyFill="1" applyBorder="1" applyAlignment="1" applyProtection="1">
      <alignment horizontal="right"/>
      <protection locked="0"/>
    </xf>
    <xf numFmtId="3" fontId="28" fillId="5" borderId="108" xfId="0" applyNumberFormat="1" applyFont="1" applyFill="1" applyBorder="1" applyAlignment="1" applyProtection="1">
      <alignment horizontal="right"/>
      <protection locked="0"/>
    </xf>
    <xf numFmtId="3" fontId="28" fillId="5" borderId="109" xfId="0" applyNumberFormat="1" applyFont="1" applyFill="1" applyBorder="1" applyAlignment="1" applyProtection="1">
      <alignment horizontal="right"/>
      <protection locked="0"/>
    </xf>
    <xf numFmtId="3" fontId="28" fillId="5" borderId="110" xfId="0" applyNumberFormat="1" applyFont="1" applyFill="1" applyBorder="1" applyAlignment="1" applyProtection="1">
      <alignment horizontal="right"/>
      <protection locked="0"/>
    </xf>
    <xf numFmtId="3" fontId="28" fillId="5" borderId="111" xfId="0" applyNumberFormat="1" applyFont="1" applyFill="1" applyBorder="1" applyAlignment="1" applyProtection="1">
      <alignment horizontal="right"/>
      <protection locked="0"/>
    </xf>
    <xf numFmtId="3" fontId="28" fillId="5" borderId="112" xfId="0" applyNumberFormat="1" applyFont="1" applyFill="1" applyBorder="1" applyAlignment="1" applyProtection="1">
      <alignment horizontal="right"/>
      <protection locked="0"/>
    </xf>
    <xf numFmtId="3" fontId="28" fillId="5" borderId="106" xfId="0" applyNumberFormat="1" applyFont="1" applyFill="1" applyBorder="1" applyAlignment="1" applyProtection="1">
      <alignment horizontal="right"/>
      <protection locked="0"/>
    </xf>
    <xf numFmtId="3" fontId="28" fillId="5" borderId="113" xfId="0" applyNumberFormat="1" applyFont="1" applyFill="1" applyBorder="1" applyAlignment="1" applyProtection="1">
      <alignment horizontal="right"/>
      <protection locked="0"/>
    </xf>
    <xf numFmtId="3" fontId="28" fillId="5" borderId="11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10" fontId="28" fillId="2" borderId="34" xfId="1" applyNumberFormat="1" applyFont="1" applyFill="1" applyBorder="1" applyAlignment="1">
      <alignment horizontal="right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3" borderId="0" xfId="0" applyFont="1" applyFill="1" applyProtection="1">
      <protection locked="0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02" xfId="0" applyFont="1" applyFill="1" applyBorder="1" applyAlignment="1">
      <alignment horizontal="center" vertical="center" wrapText="1"/>
    </xf>
    <xf numFmtId="0" fontId="28" fillId="3" borderId="0" xfId="0" applyFont="1" applyFill="1" applyAlignment="1" applyProtection="1">
      <alignment horizontal="left"/>
      <protection locked="0"/>
    </xf>
    <xf numFmtId="0" fontId="3" fillId="3" borderId="8" xfId="0" applyFont="1" applyFill="1" applyBorder="1" applyAlignment="1">
      <alignment horizontal="center" vertical="center"/>
    </xf>
    <xf numFmtId="3" fontId="28" fillId="4" borderId="4" xfId="0" applyNumberFormat="1" applyFont="1" applyFill="1" applyBorder="1"/>
    <xf numFmtId="0" fontId="3" fillId="3" borderId="13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/>
    </xf>
    <xf numFmtId="0" fontId="3" fillId="3" borderId="115" xfId="0" applyFont="1" applyFill="1" applyBorder="1" applyAlignment="1">
      <alignment horizontal="left"/>
    </xf>
    <xf numFmtId="3" fontId="28" fillId="5" borderId="116" xfId="0" applyNumberFormat="1" applyFont="1" applyFill="1" applyBorder="1" applyAlignment="1" applyProtection="1">
      <alignment horizontal="right"/>
      <protection locked="0"/>
    </xf>
    <xf numFmtId="3" fontId="28" fillId="5" borderId="117" xfId="0" applyNumberFormat="1" applyFont="1" applyFill="1" applyBorder="1" applyAlignment="1" applyProtection="1">
      <alignment horizontal="right"/>
      <protection locked="0"/>
    </xf>
    <xf numFmtId="3" fontId="28" fillId="5" borderId="118" xfId="0" applyNumberFormat="1" applyFont="1" applyFill="1" applyBorder="1" applyAlignment="1" applyProtection="1">
      <alignment horizontal="right"/>
      <protection locked="0"/>
    </xf>
    <xf numFmtId="3" fontId="28" fillId="5" borderId="119" xfId="0" applyNumberFormat="1" applyFont="1" applyFill="1" applyBorder="1" applyAlignment="1" applyProtection="1">
      <alignment horizontal="right"/>
      <protection locked="0"/>
    </xf>
    <xf numFmtId="3" fontId="28" fillId="5" borderId="120" xfId="0" applyNumberFormat="1" applyFont="1" applyFill="1" applyBorder="1" applyAlignment="1" applyProtection="1">
      <alignment horizontal="right"/>
      <protection locked="0"/>
    </xf>
    <xf numFmtId="3" fontId="28" fillId="6" borderId="99" xfId="0" applyNumberFormat="1" applyFont="1" applyFill="1" applyBorder="1" applyAlignment="1">
      <alignment horizontal="left"/>
    </xf>
    <xf numFmtId="3" fontId="28" fillId="2" borderId="116" xfId="0" applyNumberFormat="1" applyFont="1" applyFill="1" applyBorder="1" applyAlignment="1">
      <alignment horizontal="right"/>
    </xf>
    <xf numFmtId="3" fontId="28" fillId="6" borderId="97" xfId="0" applyNumberFormat="1" applyFont="1" applyFill="1" applyBorder="1" applyAlignment="1">
      <alignment horizontal="right"/>
    </xf>
    <xf numFmtId="3" fontId="0" fillId="0" borderId="0" xfId="0" applyNumberFormat="1"/>
    <xf numFmtId="0" fontId="62" fillId="0" borderId="0" xfId="0" applyFont="1"/>
    <xf numFmtId="0" fontId="19" fillId="0" borderId="0" xfId="0" applyFont="1"/>
    <xf numFmtId="0" fontId="3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3" borderId="0" xfId="0" applyFont="1" applyFill="1"/>
    <xf numFmtId="0" fontId="4" fillId="3" borderId="0" xfId="0" applyFont="1" applyFill="1"/>
    <xf numFmtId="0" fontId="3" fillId="3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12" fillId="3" borderId="0" xfId="0" applyFont="1" applyFill="1"/>
    <xf numFmtId="0" fontId="57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" fillId="3" borderId="9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8" xfId="0" applyFont="1" applyFill="1" applyBorder="1" applyAlignment="1">
      <alignment horizontal="left"/>
    </xf>
    <xf numFmtId="0" fontId="15" fillId="3" borderId="0" xfId="0" applyFont="1" applyFill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5" fillId="7" borderId="0" xfId="0" applyFont="1" applyFill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wrapText="1"/>
    </xf>
    <xf numFmtId="0" fontId="0" fillId="0" borderId="0" xfId="0" applyAlignment="1">
      <alignment vertical="center"/>
    </xf>
    <xf numFmtId="0" fontId="3" fillId="3" borderId="0" xfId="0" applyFont="1" applyFill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1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3" fontId="28" fillId="7" borderId="0" xfId="0" applyNumberFormat="1" applyFont="1" applyFill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center" vertical="center" wrapText="1"/>
    </xf>
    <xf numFmtId="3" fontId="28" fillId="0" borderId="30" xfId="0" applyNumberFormat="1" applyFont="1" applyBorder="1" applyAlignment="1" applyProtection="1">
      <alignment horizontal="left"/>
      <protection locked="0"/>
    </xf>
    <xf numFmtId="3" fontId="28" fillId="0" borderId="37" xfId="0" applyNumberFormat="1" applyFont="1" applyBorder="1" applyAlignment="1" applyProtection="1">
      <alignment horizontal="left"/>
      <protection locked="0"/>
    </xf>
    <xf numFmtId="3" fontId="28" fillId="0" borderId="122" xfId="0" applyNumberFormat="1" applyFont="1" applyBorder="1" applyAlignment="1" applyProtection="1">
      <alignment horizontal="left"/>
      <protection locked="0"/>
    </xf>
    <xf numFmtId="3" fontId="28" fillId="0" borderId="123" xfId="0" applyNumberFormat="1" applyFont="1" applyBorder="1" applyAlignment="1" applyProtection="1">
      <alignment horizontal="left"/>
      <protection locked="0"/>
    </xf>
    <xf numFmtId="3" fontId="28" fillId="0" borderId="8" xfId="0" applyNumberFormat="1" applyFont="1" applyBorder="1" applyAlignment="1" applyProtection="1">
      <alignment horizontal="left"/>
      <protection locked="0"/>
    </xf>
    <xf numFmtId="3" fontId="28" fillId="0" borderId="91" xfId="0" applyNumberFormat="1" applyFont="1" applyBorder="1" applyAlignment="1" applyProtection="1">
      <alignment horizontal="left"/>
      <protection locked="0"/>
    </xf>
    <xf numFmtId="3" fontId="28" fillId="0" borderId="102" xfId="0" applyNumberFormat="1" applyFont="1" applyBorder="1" applyAlignment="1" applyProtection="1">
      <alignment horizontal="left"/>
      <protection locked="0"/>
    </xf>
    <xf numFmtId="3" fontId="28" fillId="0" borderId="125" xfId="0" applyNumberFormat="1" applyFont="1" applyBorder="1" applyAlignment="1" applyProtection="1">
      <alignment horizontal="left"/>
      <protection locked="0"/>
    </xf>
    <xf numFmtId="3" fontId="28" fillId="0" borderId="2" xfId="0" applyNumberFormat="1" applyFont="1" applyBorder="1" applyAlignment="1" applyProtection="1">
      <alignment horizontal="left"/>
      <protection locked="0"/>
    </xf>
    <xf numFmtId="3" fontId="28" fillId="0" borderId="124" xfId="0" applyNumberFormat="1" applyFont="1" applyBorder="1" applyAlignment="1" applyProtection="1">
      <alignment horizontal="left"/>
      <protection locked="0"/>
    </xf>
    <xf numFmtId="3" fontId="28" fillId="0" borderId="104" xfId="0" applyNumberFormat="1" applyFont="1" applyBorder="1" applyAlignment="1" applyProtection="1">
      <alignment horizontal="left"/>
      <protection locked="0"/>
    </xf>
    <xf numFmtId="3" fontId="66" fillId="0" borderId="91" xfId="0" applyNumberFormat="1" applyFont="1" applyBorder="1" applyAlignment="1" applyProtection="1">
      <alignment horizontal="left"/>
      <protection locked="0"/>
    </xf>
    <xf numFmtId="3" fontId="64" fillId="7" borderId="0" xfId="0" applyNumberFormat="1" applyFont="1" applyFill="1" applyAlignment="1">
      <alignment horizontal="left"/>
    </xf>
    <xf numFmtId="0" fontId="64" fillId="7" borderId="0" xfId="0" applyFont="1" applyFill="1" applyAlignment="1">
      <alignment horizontal="left"/>
    </xf>
    <xf numFmtId="49" fontId="4" fillId="0" borderId="12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 vertical="center"/>
    </xf>
    <xf numFmtId="49" fontId="53" fillId="0" borderId="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/>
    </xf>
    <xf numFmtId="0" fontId="5" fillId="7" borderId="9" xfId="0" applyFont="1" applyFill="1" applyBorder="1" applyAlignment="1">
      <alignment horizontal="center" vertical="center"/>
    </xf>
    <xf numFmtId="49" fontId="54" fillId="0" borderId="9" xfId="0" applyNumberFormat="1" applyFont="1" applyBorder="1" applyAlignment="1">
      <alignment horizontal="center" vertical="center"/>
    </xf>
    <xf numFmtId="49" fontId="55" fillId="0" borderId="9" xfId="0" applyNumberFormat="1" applyFont="1" applyBorder="1" applyAlignment="1">
      <alignment horizontal="center" vertical="center"/>
    </xf>
    <xf numFmtId="16" fontId="4" fillId="0" borderId="13" xfId="0" applyNumberFormat="1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100" xfId="0" applyFont="1" applyFill="1" applyBorder="1" applyAlignment="1">
      <alignment horizontal="left"/>
    </xf>
    <xf numFmtId="0" fontId="3" fillId="3" borderId="101" xfId="0" applyFont="1" applyFill="1" applyBorder="1" applyAlignment="1">
      <alignment horizontal="left"/>
    </xf>
    <xf numFmtId="0" fontId="3" fillId="3" borderId="44" xfId="0" applyFont="1" applyFill="1" applyBorder="1"/>
    <xf numFmtId="0" fontId="3" fillId="3" borderId="0" xfId="0" applyFont="1" applyFill="1"/>
    <xf numFmtId="0" fontId="61" fillId="3" borderId="12" xfId="0" applyFont="1" applyFill="1" applyBorder="1" applyAlignment="1">
      <alignment horizontal="left"/>
    </xf>
    <xf numFmtId="0" fontId="61" fillId="3" borderId="6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0" fillId="3" borderId="0" xfId="0" applyFont="1" applyFill="1"/>
    <xf numFmtId="0" fontId="41" fillId="3" borderId="0" xfId="0" applyFont="1" applyFill="1"/>
    <xf numFmtId="0" fontId="15" fillId="0" borderId="44" xfId="0" applyFont="1" applyBorder="1"/>
    <xf numFmtId="0" fontId="15" fillId="0" borderId="0" xfId="0" applyFont="1"/>
    <xf numFmtId="0" fontId="19" fillId="9" borderId="0" xfId="0" applyFont="1" applyFill="1"/>
    <xf numFmtId="0" fontId="25" fillId="9" borderId="0" xfId="0" applyFont="1" applyFill="1"/>
    <xf numFmtId="0" fontId="0" fillId="9" borderId="0" xfId="0" applyFill="1" applyAlignment="1">
      <alignment horizontal="center" wrapText="1"/>
    </xf>
    <xf numFmtId="0" fontId="0" fillId="9" borderId="0" xfId="0" applyFill="1"/>
    <xf numFmtId="0" fontId="65" fillId="10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/>
    <xf numFmtId="0" fontId="26" fillId="10" borderId="0" xfId="0" applyFont="1" applyFill="1" applyAlignment="1" applyProtection="1">
      <alignment horizontal="center" vertical="center"/>
      <protection locked="0"/>
    </xf>
    <xf numFmtId="0" fontId="27" fillId="10" borderId="0" xfId="0" applyFont="1" applyFill="1" applyAlignment="1" applyProtection="1">
      <alignment horizontal="center" vertical="center"/>
      <protection locked="0"/>
    </xf>
    <xf numFmtId="0" fontId="7" fillId="9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12" fillId="9" borderId="0" xfId="0" applyFont="1" applyFill="1"/>
    <xf numFmtId="0" fontId="19" fillId="10" borderId="0" xfId="0" applyFont="1" applyFill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50" fillId="0" borderId="0" xfId="0" applyFont="1"/>
    <xf numFmtId="0" fontId="51" fillId="0" borderId="0" xfId="0" applyFont="1"/>
    <xf numFmtId="0" fontId="44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50" fillId="0" borderId="11" xfId="0" applyFont="1" applyBorder="1"/>
    <xf numFmtId="0" fontId="51" fillId="0" borderId="11" xfId="0" applyFont="1" applyBorder="1"/>
    <xf numFmtId="0" fontId="42" fillId="0" borderId="0" xfId="0" applyFont="1" applyAlignment="1">
      <alignment horizontal="left"/>
    </xf>
    <xf numFmtId="0" fontId="23" fillId="0" borderId="12" xfId="0" applyFont="1" applyBorder="1" applyAlignment="1">
      <alignment horizontal="center" vertical="center"/>
    </xf>
    <xf numFmtId="0" fontId="0" fillId="0" borderId="11" xfId="0" applyBorder="1"/>
    <xf numFmtId="49" fontId="2" fillId="0" borderId="0" xfId="0" applyNumberFormat="1" applyFont="1" applyAlignment="1">
      <alignment horizontal="left"/>
    </xf>
    <xf numFmtId="49" fontId="30" fillId="0" borderId="0" xfId="0" quotePrefix="1" applyNumberFormat="1" applyFont="1" applyAlignment="1">
      <alignment horizontal="left"/>
    </xf>
    <xf numFmtId="0" fontId="46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0" fontId="43" fillId="0" borderId="0" xfId="0" applyFont="1" applyAlignment="1">
      <alignment vertical="center"/>
    </xf>
    <xf numFmtId="0" fontId="0" fillId="0" borderId="0" xfId="0"/>
    <xf numFmtId="0" fontId="0" fillId="0" borderId="4" xfId="0" applyBorder="1"/>
    <xf numFmtId="0" fontId="0" fillId="0" borderId="8" xfId="0" applyBorder="1"/>
    <xf numFmtId="0" fontId="4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9" fontId="11" fillId="0" borderId="0" xfId="0" applyNumberFormat="1" applyFont="1"/>
    <xf numFmtId="0" fontId="3" fillId="0" borderId="0" xfId="0" applyFont="1"/>
    <xf numFmtId="49" fontId="7" fillId="0" borderId="0" xfId="0" quotePrefix="1" applyNumberFormat="1" applyFont="1" applyAlignment="1">
      <alignment horizontal="left"/>
    </xf>
    <xf numFmtId="0" fontId="43" fillId="0" borderId="0" xfId="0" applyFont="1"/>
    <xf numFmtId="0" fontId="34" fillId="0" borderId="0" xfId="0" applyFont="1" applyAlignment="1">
      <alignment vertical="center"/>
    </xf>
    <xf numFmtId="0" fontId="13" fillId="0" borderId="0" xfId="0" applyFont="1"/>
    <xf numFmtId="49" fontId="22" fillId="0" borderId="0" xfId="0" applyNumberFormat="1" applyFont="1"/>
    <xf numFmtId="49" fontId="42" fillId="0" borderId="11" xfId="0" applyNumberFormat="1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49" fontId="42" fillId="0" borderId="0" xfId="0" applyNumberFormat="1" applyFont="1" applyAlignment="1">
      <alignment horizontal="left"/>
    </xf>
    <xf numFmtId="0" fontId="42" fillId="0" borderId="0" xfId="0" applyFont="1"/>
    <xf numFmtId="0" fontId="42" fillId="0" borderId="11" xfId="0" applyFont="1" applyBorder="1"/>
    <xf numFmtId="0" fontId="29" fillId="0" borderId="0" xfId="0" applyFont="1" applyAlignment="1">
      <alignment horizontal="left"/>
    </xf>
    <xf numFmtId="0" fontId="45" fillId="0" borderId="11" xfId="0" applyFont="1" applyBorder="1"/>
    <xf numFmtId="0" fontId="29" fillId="0" borderId="11" xfId="0" applyFont="1" applyBorder="1"/>
    <xf numFmtId="0" fontId="11" fillId="0" borderId="0" xfId="0" applyFont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8" fillId="0" borderId="11" xfId="0" applyFont="1" applyBorder="1"/>
    <xf numFmtId="49" fontId="11" fillId="0" borderId="0" xfId="0" applyNumberFormat="1" applyFont="1" applyAlignment="1">
      <alignment wrapText="1"/>
    </xf>
    <xf numFmtId="0" fontId="34" fillId="0" borderId="0" xfId="0" applyFont="1" applyAlignment="1">
      <alignment horizontal="left" vertical="center"/>
    </xf>
    <xf numFmtId="0" fontId="56" fillId="0" borderId="0" xfId="0" applyFont="1"/>
    <xf numFmtId="49" fontId="40" fillId="0" borderId="0" xfId="0" quotePrefix="1" applyNumberFormat="1" applyFont="1" applyAlignment="1">
      <alignment horizontal="left"/>
    </xf>
    <xf numFmtId="49" fontId="22" fillId="0" borderId="5" xfId="0" applyNumberFormat="1" applyFont="1" applyBorder="1"/>
    <xf numFmtId="0" fontId="0" fillId="0" borderId="5" xfId="0" applyBorder="1"/>
    <xf numFmtId="49" fontId="22" fillId="0" borderId="1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2" fillId="0" borderId="0" xfId="0" applyNumberFormat="1" applyFont="1"/>
    <xf numFmtId="0" fontId="59" fillId="8" borderId="98" xfId="0" applyFont="1" applyFill="1" applyBorder="1" applyAlignment="1" applyProtection="1">
      <alignment horizontal="center" vertical="center"/>
      <protection locked="0"/>
    </xf>
    <xf numFmtId="0" fontId="59" fillId="8" borderId="99" xfId="0" applyFont="1" applyFill="1" applyBorder="1" applyAlignment="1" applyProtection="1">
      <alignment horizontal="center" vertical="center"/>
      <protection locked="0"/>
    </xf>
    <xf numFmtId="0" fontId="59" fillId="8" borderId="9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 readingOrder="1"/>
    </xf>
    <xf numFmtId="0" fontId="3" fillId="3" borderId="17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73" xfId="0" applyFont="1" applyFill="1" applyBorder="1" applyAlignment="1">
      <alignment horizontal="left" wrapText="1"/>
    </xf>
    <xf numFmtId="0" fontId="3" fillId="3" borderId="74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3" fillId="3" borderId="16" xfId="0" applyFont="1" applyFill="1" applyBorder="1" applyAlignment="1">
      <alignment horizontal="left" wrapText="1"/>
    </xf>
    <xf numFmtId="0" fontId="3" fillId="3" borderId="17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63" fillId="0" borderId="0" xfId="0" applyFont="1" applyAlignment="1">
      <alignment horizontal="left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3" fillId="3" borderId="45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3" borderId="47" xfId="0" applyFont="1" applyFill="1" applyBorder="1" applyAlignment="1">
      <alignment horizontal="left" vertical="center" wrapText="1"/>
    </xf>
    <xf numFmtId="0" fontId="0" fillId="3" borderId="48" xfId="0" applyFill="1" applyBorder="1" applyAlignment="1">
      <alignment wrapText="1"/>
    </xf>
    <xf numFmtId="0" fontId="0" fillId="3" borderId="47" xfId="0" applyFill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0" fillId="3" borderId="0" xfId="0" applyFill="1"/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9" fillId="3" borderId="44" xfId="0" applyFont="1" applyFill="1" applyBorder="1"/>
    <xf numFmtId="0" fontId="0" fillId="0" borderId="44" xfId="0" applyBorder="1"/>
    <xf numFmtId="0" fontId="9" fillId="3" borderId="0" xfId="0" applyFont="1" applyFill="1"/>
    <xf numFmtId="0" fontId="0" fillId="3" borderId="44" xfId="0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36" fillId="3" borderId="58" xfId="0" applyFont="1" applyFill="1" applyBorder="1" applyAlignment="1">
      <alignment horizontal="center" vertical="center" wrapText="1"/>
    </xf>
    <xf numFmtId="0" fontId="36" fillId="3" borderId="59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left" vertical="center" wrapText="1"/>
    </xf>
    <xf numFmtId="0" fontId="6" fillId="3" borderId="60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7" xfId="0" applyBorder="1"/>
    <xf numFmtId="0" fontId="36" fillId="3" borderId="47" xfId="0" applyFont="1" applyFill="1" applyBorder="1" applyAlignment="1">
      <alignment horizontal="center" vertical="center" wrapText="1"/>
    </xf>
    <xf numFmtId="0" fontId="36" fillId="3" borderId="48" xfId="0" applyFont="1" applyFill="1" applyBorder="1" applyAlignment="1">
      <alignment horizontal="center" vertical="center" wrapText="1"/>
    </xf>
    <xf numFmtId="0" fontId="4" fillId="3" borderId="0" xfId="0" applyFont="1" applyFill="1"/>
    <xf numFmtId="0" fontId="33" fillId="3" borderId="0" xfId="0" applyFont="1" applyFill="1"/>
    <xf numFmtId="0" fontId="15" fillId="3" borderId="66" xfId="0" applyFont="1" applyFill="1" applyBorder="1" applyAlignment="1">
      <alignment horizontal="center" vertical="center" wrapText="1"/>
    </xf>
    <xf numFmtId="0" fontId="15" fillId="3" borderId="6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5" fillId="3" borderId="59" xfId="0" applyFont="1" applyFill="1" applyBorder="1" applyAlignment="1">
      <alignment horizontal="center"/>
    </xf>
    <xf numFmtId="0" fontId="25" fillId="3" borderId="47" xfId="0" applyFont="1" applyFill="1" applyBorder="1" applyAlignment="1">
      <alignment horizontal="center"/>
    </xf>
    <xf numFmtId="0" fontId="25" fillId="3" borderId="48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6" fillId="3" borderId="44" xfId="0" applyFont="1" applyFill="1" applyBorder="1" applyAlignment="1">
      <alignment horizontal="center" vertical="center"/>
    </xf>
    <xf numFmtId="0" fontId="36" fillId="3" borderId="59" xfId="0" applyFont="1" applyFill="1" applyBorder="1" applyAlignment="1">
      <alignment horizontal="center" vertical="center"/>
    </xf>
    <xf numFmtId="0" fontId="42" fillId="3" borderId="0" xfId="0" applyFont="1" applyFill="1"/>
    <xf numFmtId="0" fontId="29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6" fillId="3" borderId="60" xfId="0" applyFont="1" applyFill="1" applyBorder="1" applyAlignment="1">
      <alignment horizontal="center" vertical="center"/>
    </xf>
    <xf numFmtId="0" fontId="36" fillId="3" borderId="61" xfId="0" applyFont="1" applyFill="1" applyBorder="1" applyAlignment="1">
      <alignment horizontal="center" vertical="center"/>
    </xf>
    <xf numFmtId="0" fontId="36" fillId="3" borderId="62" xfId="0" applyFont="1" applyFill="1" applyBorder="1" applyAlignment="1">
      <alignment horizontal="center" vertical="center"/>
    </xf>
    <xf numFmtId="0" fontId="62" fillId="3" borderId="0" xfId="0" applyFont="1" applyFill="1"/>
    <xf numFmtId="0" fontId="19" fillId="0" borderId="0" xfId="0" applyFont="1"/>
    <xf numFmtId="49" fontId="3" fillId="0" borderId="0" xfId="0" applyNumberFormat="1" applyFont="1"/>
    <xf numFmtId="0" fontId="0" fillId="0" borderId="1" xfId="0" applyBorder="1"/>
    <xf numFmtId="49" fontId="3" fillId="0" borderId="0" xfId="0" quotePrefix="1" applyNumberFormat="1" applyFont="1"/>
    <xf numFmtId="49" fontId="6" fillId="0" borderId="5" xfId="0" quotePrefix="1" applyNumberFormat="1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49" fontId="6" fillId="0" borderId="0" xfId="0" applyNumberFormat="1" applyFont="1"/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21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0" fillId="0" borderId="0" xfId="0" quotePrefix="1" applyFont="1" applyAlignment="1">
      <alignment horizontal="left"/>
    </xf>
    <xf numFmtId="0" fontId="41" fillId="0" borderId="0" xfId="0" applyFont="1"/>
    <xf numFmtId="0" fontId="4" fillId="0" borderId="0" xfId="0" applyFont="1"/>
    <xf numFmtId="0" fontId="9" fillId="0" borderId="0" xfId="0" applyFont="1"/>
    <xf numFmtId="0" fontId="32" fillId="0" borderId="0" xfId="0" applyFont="1"/>
  </cellXfs>
  <cellStyles count="3">
    <cellStyle name="Normal" xfId="0" builtinId="0"/>
    <cellStyle name="Normal 2" xfId="2" xr:uid="{00000000-0005-0000-0000-000001000000}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56"/>
  <sheetViews>
    <sheetView tabSelected="1" zoomScale="90" zoomScaleNormal="90" workbookViewId="0"/>
  </sheetViews>
  <sheetFormatPr baseColWidth="10" defaultRowHeight="12.75" x14ac:dyDescent="0.2"/>
  <cols>
    <col min="7" max="7" width="18.5703125" customWidth="1"/>
  </cols>
  <sheetData>
    <row r="6" spans="1:8" x14ac:dyDescent="0.2">
      <c r="A6" s="454" t="s">
        <v>263</v>
      </c>
      <c r="B6" s="454"/>
      <c r="C6" s="454"/>
      <c r="D6" s="454"/>
      <c r="E6" s="454"/>
      <c r="F6" s="454"/>
      <c r="G6" s="454"/>
    </row>
    <row r="7" spans="1:8" x14ac:dyDescent="0.2">
      <c r="A7" s="454"/>
      <c r="B7" s="454"/>
      <c r="C7" s="454"/>
      <c r="D7" s="454"/>
      <c r="E7" s="454"/>
      <c r="F7" s="454"/>
      <c r="G7" s="454"/>
    </row>
    <row r="8" spans="1:8" x14ac:dyDescent="0.2">
      <c r="A8" s="460" t="s">
        <v>272</v>
      </c>
      <c r="B8" s="461"/>
      <c r="C8" s="461"/>
      <c r="D8" s="461"/>
      <c r="E8" s="461"/>
      <c r="F8" s="461"/>
      <c r="G8" s="461"/>
      <c r="H8" s="112"/>
    </row>
    <row r="9" spans="1:8" x14ac:dyDescent="0.2">
      <c r="A9" s="461"/>
      <c r="B9" s="461"/>
      <c r="C9" s="461"/>
      <c r="D9" s="461"/>
      <c r="E9" s="461"/>
      <c r="F9" s="461"/>
      <c r="G9" s="461"/>
      <c r="H9" s="113"/>
    </row>
    <row r="10" spans="1:8" x14ac:dyDescent="0.2">
      <c r="A10" s="457"/>
      <c r="B10" s="457"/>
      <c r="C10" s="457"/>
      <c r="D10" s="457"/>
      <c r="E10" s="457"/>
      <c r="F10" s="457"/>
      <c r="G10" s="457"/>
    </row>
    <row r="11" spans="1:8" x14ac:dyDescent="0.2">
      <c r="A11" s="457"/>
      <c r="B11" s="457"/>
      <c r="C11" s="457"/>
      <c r="D11" s="457"/>
      <c r="E11" s="457"/>
      <c r="F11" s="457"/>
      <c r="G11" s="457"/>
    </row>
    <row r="12" spans="1:8" x14ac:dyDescent="0.2">
      <c r="A12" s="457"/>
      <c r="B12" s="457"/>
      <c r="C12" s="457"/>
      <c r="D12" s="457"/>
      <c r="E12" s="457"/>
      <c r="F12" s="457"/>
      <c r="G12" s="457"/>
    </row>
    <row r="13" spans="1:8" x14ac:dyDescent="0.2">
      <c r="A13" s="457"/>
      <c r="B13" s="457"/>
      <c r="C13" s="457"/>
      <c r="D13" s="457"/>
      <c r="E13" s="457"/>
      <c r="F13" s="457"/>
      <c r="G13" s="457"/>
    </row>
    <row r="14" spans="1:8" x14ac:dyDescent="0.2">
      <c r="A14" s="457"/>
      <c r="B14" s="457"/>
      <c r="C14" s="457"/>
      <c r="D14" s="457"/>
      <c r="E14" s="457"/>
      <c r="F14" s="457"/>
      <c r="G14" s="457"/>
    </row>
    <row r="15" spans="1:8" x14ac:dyDescent="0.2">
      <c r="A15" s="457"/>
      <c r="B15" s="457"/>
      <c r="C15" s="457"/>
      <c r="D15" s="457"/>
      <c r="E15" s="457"/>
      <c r="F15" s="457"/>
      <c r="G15" s="457"/>
    </row>
    <row r="16" spans="1:8" ht="12.75" customHeight="1" x14ac:dyDescent="0.2">
      <c r="A16" s="462" t="s">
        <v>499</v>
      </c>
      <c r="B16" s="463"/>
      <c r="C16" s="463"/>
      <c r="D16" s="463"/>
      <c r="E16" s="463"/>
      <c r="F16" s="463"/>
      <c r="G16" s="463"/>
    </row>
    <row r="17" spans="1:7" ht="12.75" customHeight="1" x14ac:dyDescent="0.2">
      <c r="A17" s="463"/>
      <c r="B17" s="463"/>
      <c r="C17" s="463"/>
      <c r="D17" s="463"/>
      <c r="E17" s="463"/>
      <c r="F17" s="463"/>
      <c r="G17" s="463"/>
    </row>
    <row r="18" spans="1:7" x14ac:dyDescent="0.2">
      <c r="A18" s="464" t="s">
        <v>126</v>
      </c>
      <c r="B18" s="457"/>
      <c r="C18" s="457"/>
      <c r="D18" s="457"/>
      <c r="E18" s="457"/>
      <c r="F18" s="457"/>
      <c r="G18" s="457"/>
    </row>
    <row r="19" spans="1:7" x14ac:dyDescent="0.2">
      <c r="A19" s="457"/>
      <c r="B19" s="457"/>
      <c r="C19" s="457"/>
      <c r="D19" s="457"/>
      <c r="E19" s="457"/>
      <c r="F19" s="457"/>
      <c r="G19" s="457"/>
    </row>
    <row r="20" spans="1:7" x14ac:dyDescent="0.2">
      <c r="A20" s="457"/>
      <c r="B20" s="457"/>
      <c r="C20" s="457"/>
      <c r="D20" s="457"/>
      <c r="E20" s="457"/>
      <c r="F20" s="457"/>
      <c r="G20" s="457"/>
    </row>
    <row r="21" spans="1:7" x14ac:dyDescent="0.2">
      <c r="A21" s="457"/>
      <c r="B21" s="457"/>
      <c r="C21" s="457"/>
      <c r="D21" s="457"/>
      <c r="E21" s="457"/>
      <c r="F21" s="457"/>
      <c r="G21" s="457"/>
    </row>
    <row r="22" spans="1:7" x14ac:dyDescent="0.2">
      <c r="A22" s="457"/>
      <c r="B22" s="457"/>
      <c r="C22" s="457"/>
      <c r="D22" s="457"/>
      <c r="E22" s="457"/>
      <c r="F22" s="457"/>
      <c r="G22" s="457"/>
    </row>
    <row r="23" spans="1:7" ht="15" customHeight="1" x14ac:dyDescent="0.2">
      <c r="A23" s="454" t="s">
        <v>500</v>
      </c>
      <c r="B23" s="454"/>
      <c r="C23" s="454"/>
      <c r="D23" s="454"/>
      <c r="E23" s="454"/>
      <c r="F23" s="454"/>
      <c r="G23" s="454"/>
    </row>
    <row r="24" spans="1:7" ht="9.9499999999999993" customHeight="1" x14ac:dyDescent="0.2">
      <c r="A24" s="454"/>
      <c r="B24" s="454"/>
      <c r="C24" s="454"/>
      <c r="D24" s="454"/>
      <c r="E24" s="454"/>
      <c r="F24" s="454"/>
      <c r="G24" s="454"/>
    </row>
    <row r="25" spans="1:7" ht="15" customHeight="1" x14ac:dyDescent="0.2">
      <c r="A25" s="454" t="s">
        <v>283</v>
      </c>
      <c r="B25" s="455"/>
      <c r="C25" s="455"/>
      <c r="D25" s="455"/>
      <c r="E25" s="455"/>
      <c r="F25" s="455"/>
      <c r="G25" s="455"/>
    </row>
    <row r="26" spans="1:7" ht="15" customHeight="1" x14ac:dyDescent="0.2">
      <c r="A26" s="454" t="s">
        <v>284</v>
      </c>
      <c r="B26" s="455"/>
      <c r="C26" s="455"/>
      <c r="D26" s="455"/>
      <c r="E26" s="455"/>
      <c r="F26" s="455"/>
      <c r="G26" s="455"/>
    </row>
    <row r="27" spans="1:7" ht="15" customHeight="1" x14ac:dyDescent="0.2">
      <c r="A27" s="454" t="s">
        <v>442</v>
      </c>
      <c r="B27" s="455"/>
      <c r="C27" s="455"/>
      <c r="D27" s="455"/>
      <c r="E27" s="455"/>
      <c r="F27" s="455"/>
      <c r="G27" s="455"/>
    </row>
    <row r="28" spans="1:7" ht="15" customHeight="1" x14ac:dyDescent="0.2">
      <c r="A28" s="454" t="s">
        <v>462</v>
      </c>
      <c r="B28" s="455"/>
      <c r="C28" s="455"/>
      <c r="D28" s="455"/>
      <c r="E28" s="455"/>
      <c r="F28" s="455"/>
      <c r="G28" s="455"/>
    </row>
    <row r="29" spans="1:7" ht="18" customHeight="1" x14ac:dyDescent="0.2">
      <c r="A29" s="454"/>
      <c r="B29" s="455"/>
      <c r="C29" s="455"/>
      <c r="D29" s="455"/>
      <c r="E29" s="455"/>
      <c r="F29" s="455"/>
      <c r="G29" s="455"/>
    </row>
    <row r="30" spans="1:7" ht="15" customHeight="1" x14ac:dyDescent="0.2">
      <c r="A30" s="457"/>
      <c r="B30" s="457"/>
      <c r="C30" s="457"/>
      <c r="D30" s="457"/>
      <c r="E30" s="457"/>
      <c r="F30" s="457"/>
      <c r="G30" s="457"/>
    </row>
    <row r="31" spans="1:7" ht="15" customHeight="1" x14ac:dyDescent="0.2">
      <c r="A31" s="457"/>
      <c r="B31" s="457"/>
      <c r="C31" s="457"/>
      <c r="D31" s="457"/>
      <c r="E31" s="457"/>
      <c r="F31" s="457"/>
      <c r="G31" s="457"/>
    </row>
    <row r="32" spans="1:7" ht="15" customHeight="1" x14ac:dyDescent="0.2">
      <c r="A32" s="457"/>
      <c r="B32" s="459" t="s">
        <v>110</v>
      </c>
      <c r="C32" s="459"/>
      <c r="D32" s="457"/>
      <c r="E32" s="457"/>
      <c r="F32" s="457"/>
      <c r="G32" s="457"/>
    </row>
    <row r="33" spans="1:8" ht="18" customHeight="1" x14ac:dyDescent="0.2">
      <c r="A33" s="457"/>
      <c r="B33" s="465" t="s">
        <v>501</v>
      </c>
      <c r="C33" s="466"/>
      <c r="D33" s="466"/>
      <c r="E33" s="466"/>
      <c r="F33" s="466"/>
      <c r="G33" s="396"/>
    </row>
    <row r="34" spans="1:8" ht="15" customHeight="1" x14ac:dyDescent="0.2">
      <c r="A34" s="397"/>
      <c r="B34" s="456"/>
      <c r="C34" s="456"/>
      <c r="D34" s="456"/>
      <c r="E34" s="456"/>
      <c r="F34" s="456"/>
      <c r="G34" s="456"/>
    </row>
    <row r="35" spans="1:8" ht="15" customHeight="1" x14ac:dyDescent="0.2">
      <c r="A35" s="397"/>
      <c r="B35" s="456"/>
      <c r="C35" s="456"/>
      <c r="D35" s="456"/>
      <c r="E35" s="456"/>
      <c r="F35" s="456"/>
      <c r="G35" s="456"/>
    </row>
    <row r="36" spans="1:8" ht="15" customHeight="1" x14ac:dyDescent="0.2">
      <c r="A36" s="397"/>
      <c r="B36" s="459" t="s">
        <v>273</v>
      </c>
      <c r="C36" s="459"/>
      <c r="D36" s="457"/>
      <c r="E36" s="457"/>
      <c r="F36" s="457"/>
      <c r="G36" s="457"/>
    </row>
    <row r="37" spans="1:8" ht="15" customHeight="1" x14ac:dyDescent="0.2">
      <c r="A37" s="457"/>
      <c r="B37" s="458" t="s">
        <v>262</v>
      </c>
      <c r="C37" s="458"/>
      <c r="D37" s="458"/>
      <c r="E37" s="458"/>
      <c r="F37" s="458"/>
      <c r="G37" s="457"/>
    </row>
    <row r="38" spans="1:8" ht="15" customHeight="1" x14ac:dyDescent="0.2">
      <c r="A38" s="457"/>
      <c r="B38" s="458"/>
      <c r="C38" s="458"/>
      <c r="D38" s="458"/>
      <c r="E38" s="458"/>
      <c r="F38" s="458"/>
      <c r="G38" s="457"/>
    </row>
    <row r="39" spans="1:8" ht="15" customHeight="1" x14ac:dyDescent="0.2">
      <c r="A39" s="396"/>
      <c r="B39" s="458" t="s">
        <v>415</v>
      </c>
      <c r="C39" s="458"/>
      <c r="D39" s="458"/>
      <c r="E39" s="458"/>
      <c r="F39" s="458"/>
      <c r="G39" s="396"/>
    </row>
    <row r="40" spans="1:8" ht="15" customHeight="1" x14ac:dyDescent="0.2">
      <c r="A40" s="396"/>
      <c r="B40" s="458"/>
      <c r="C40" s="458"/>
      <c r="D40" s="458"/>
      <c r="E40" s="458"/>
      <c r="F40" s="458"/>
      <c r="G40" s="396"/>
    </row>
    <row r="46" spans="1:8" ht="17.100000000000001" customHeight="1" x14ac:dyDescent="0.2">
      <c r="A46" s="9"/>
    </row>
    <row r="47" spans="1:8" ht="15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5" customHeight="1" x14ac:dyDescent="0.2">
      <c r="A48" s="26"/>
      <c r="B48" s="26"/>
      <c r="C48" s="26"/>
      <c r="D48" s="26"/>
      <c r="E48" s="26"/>
      <c r="F48" s="26"/>
      <c r="G48" s="26"/>
      <c r="H48" s="26"/>
    </row>
    <row r="49" spans="1:8" ht="15" customHeight="1" x14ac:dyDescent="0.2">
      <c r="A49" s="26"/>
      <c r="B49" s="26"/>
      <c r="C49" s="26"/>
      <c r="D49" s="26"/>
      <c r="E49" s="26"/>
      <c r="F49" s="26"/>
      <c r="G49" s="26"/>
      <c r="H49" s="26"/>
    </row>
    <row r="50" spans="1:8" ht="15" customHeight="1" x14ac:dyDescent="0.2">
      <c r="A50" s="26"/>
      <c r="B50" s="26"/>
      <c r="C50" s="26"/>
      <c r="D50" s="26"/>
      <c r="E50" s="26"/>
      <c r="F50" s="26"/>
      <c r="G50" s="26"/>
      <c r="H50" s="26"/>
    </row>
    <row r="51" spans="1:8" ht="15" customHeight="1" x14ac:dyDescent="0.2"/>
    <row r="52" spans="1:8" ht="15" customHeight="1" x14ac:dyDescent="0.2"/>
    <row r="53" spans="1:8" ht="15" customHeight="1" x14ac:dyDescent="0.2">
      <c r="A53" s="9"/>
    </row>
    <row r="54" spans="1:8" ht="15" customHeight="1" x14ac:dyDescent="0.2">
      <c r="A54" s="26"/>
      <c r="B54" s="26"/>
      <c r="C54" s="26"/>
      <c r="D54" s="26"/>
      <c r="E54" s="26"/>
      <c r="F54" s="26"/>
      <c r="G54" s="26"/>
      <c r="H54" s="26"/>
    </row>
    <row r="55" spans="1:8" ht="15" customHeight="1" x14ac:dyDescent="0.2">
      <c r="A55" s="26"/>
      <c r="B55" s="26"/>
      <c r="C55" s="26"/>
      <c r="D55" s="26"/>
      <c r="E55" s="26"/>
      <c r="F55" s="26"/>
      <c r="G55" s="26"/>
      <c r="H55" s="26"/>
    </row>
    <row r="56" spans="1:8" ht="15" customHeight="1" x14ac:dyDescent="0.2"/>
  </sheetData>
  <sheetProtection selectLockedCells="1"/>
  <protectedRanges>
    <protectedRange sqref="B33" name="Område2"/>
    <protectedRange sqref="A8:G9" name="Område1"/>
    <protectedRange sqref="B33:F33" name="Område3"/>
  </protectedRanges>
  <mergeCells count="23">
    <mergeCell ref="B39:F40"/>
    <mergeCell ref="A6:G7"/>
    <mergeCell ref="A8:G9"/>
    <mergeCell ref="A10:G15"/>
    <mergeCell ref="A16:G17"/>
    <mergeCell ref="A18:G21"/>
    <mergeCell ref="A22:G22"/>
    <mergeCell ref="A26:G26"/>
    <mergeCell ref="A29:G29"/>
    <mergeCell ref="A24:G24"/>
    <mergeCell ref="B32:G32"/>
    <mergeCell ref="A30:G31"/>
    <mergeCell ref="A32:A33"/>
    <mergeCell ref="A23:G23"/>
    <mergeCell ref="A25:G25"/>
    <mergeCell ref="B33:F33"/>
    <mergeCell ref="A27:G27"/>
    <mergeCell ref="A28:G28"/>
    <mergeCell ref="B34:G35"/>
    <mergeCell ref="A37:A38"/>
    <mergeCell ref="B37:F38"/>
    <mergeCell ref="G37:G38"/>
    <mergeCell ref="B36:G36"/>
  </mergeCells>
  <phoneticPr fontId="20" type="noConversion"/>
  <printOptions horizontalCentered="1"/>
  <pageMargins left="0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69"/>
  <sheetViews>
    <sheetView showGridLines="0" zoomScaleNormal="100" zoomScalePageLayoutView="60" workbookViewId="0">
      <selection activeCell="D16" sqref="D16"/>
    </sheetView>
  </sheetViews>
  <sheetFormatPr baseColWidth="10" defaultColWidth="9.140625" defaultRowHeight="12.75" x14ac:dyDescent="0.2"/>
  <cols>
    <col min="1" max="1" width="4.5703125" customWidth="1"/>
    <col min="2" max="2" width="41.42578125" customWidth="1"/>
    <col min="3" max="3" width="4" customWidth="1"/>
    <col min="4" max="4" width="21.85546875" customWidth="1"/>
    <col min="5" max="5" width="22" customWidth="1"/>
    <col min="6" max="6" width="21.5703125" customWidth="1"/>
    <col min="7" max="7" width="19.5703125" customWidth="1"/>
    <col min="8" max="23" width="15.85546875" customWidth="1"/>
    <col min="24" max="27" width="22" customWidth="1"/>
  </cols>
  <sheetData>
    <row r="1" spans="1:24" ht="0.75" customHeight="1" x14ac:dyDescent="0.2">
      <c r="A1" s="517"/>
      <c r="B1" s="506"/>
      <c r="C1" s="506"/>
      <c r="D1" s="506"/>
      <c r="E1" s="506"/>
      <c r="F1" s="506"/>
      <c r="G1" s="506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9" customHeight="1" x14ac:dyDescent="0.2">
      <c r="A2" s="10"/>
      <c r="B2" s="9"/>
      <c r="C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27" customHeight="1" x14ac:dyDescent="0.35">
      <c r="A3" s="533" t="s">
        <v>371</v>
      </c>
      <c r="B3" s="506"/>
      <c r="C3" s="2"/>
      <c r="D3" s="2"/>
      <c r="E3" s="2"/>
      <c r="F3" s="2"/>
      <c r="G3" s="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8" customHeight="1" x14ac:dyDescent="0.3">
      <c r="A4" s="11"/>
      <c r="B4" s="2"/>
      <c r="C4" s="2"/>
      <c r="D4" s="2"/>
      <c r="E4" s="2"/>
      <c r="F4" s="2"/>
      <c r="G4" s="2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24" customHeight="1" x14ac:dyDescent="0.3">
      <c r="A5" s="540" t="s">
        <v>377</v>
      </c>
      <c r="B5" s="540"/>
      <c r="C5" s="540"/>
      <c r="D5" s="540"/>
      <c r="E5" s="540"/>
      <c r="F5" s="540"/>
      <c r="G5" s="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" customHeight="1" x14ac:dyDescent="0.2">
      <c r="A6" s="2"/>
      <c r="B6" s="2"/>
      <c r="C6" s="2"/>
      <c r="D6" s="2"/>
      <c r="E6" s="2"/>
      <c r="F6" s="2"/>
      <c r="G6" s="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8" customHeight="1" x14ac:dyDescent="0.25">
      <c r="A7" s="493" t="s">
        <v>468</v>
      </c>
      <c r="B7" s="493"/>
      <c r="C7" s="493"/>
      <c r="D7" s="493"/>
      <c r="E7" s="493"/>
      <c r="F7" s="493"/>
      <c r="G7" s="493"/>
      <c r="H7" s="101"/>
      <c r="I7" s="10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8" customHeight="1" x14ac:dyDescent="0.25">
      <c r="A8" s="68" t="s">
        <v>2</v>
      </c>
      <c r="B8" s="101"/>
      <c r="C8" s="101"/>
      <c r="D8" s="101"/>
      <c r="E8" s="101"/>
      <c r="F8" s="101"/>
      <c r="G8" s="101"/>
      <c r="H8" s="101"/>
      <c r="I8" s="101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8" customHeight="1" x14ac:dyDescent="0.25">
      <c r="A9" s="68"/>
      <c r="B9" s="101"/>
      <c r="C9" s="101"/>
      <c r="D9" s="101"/>
      <c r="E9" s="101"/>
      <c r="F9" s="101"/>
      <c r="G9" s="101"/>
      <c r="H9" s="101"/>
      <c r="I9" s="101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8" customHeight="1" x14ac:dyDescent="0.3">
      <c r="A10" s="14"/>
      <c r="B10" s="13"/>
      <c r="C10" s="13"/>
      <c r="D10" s="13"/>
      <c r="E10" s="13"/>
      <c r="F10" s="13"/>
      <c r="G10" s="1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8" customHeight="1" x14ac:dyDescent="0.3">
      <c r="A11" s="469" t="s">
        <v>99</v>
      </c>
      <c r="B11" s="470"/>
      <c r="C11" s="13"/>
      <c r="D11" s="13"/>
      <c r="E11" s="13"/>
      <c r="F11" s="13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21.95" customHeight="1" x14ac:dyDescent="0.2">
      <c r="A12" s="494" t="s">
        <v>274</v>
      </c>
      <c r="B12" s="495"/>
      <c r="C12" s="496"/>
      <c r="D12" s="473" t="s">
        <v>168</v>
      </c>
      <c r="E12" s="473" t="s">
        <v>169</v>
      </c>
      <c r="F12" s="473" t="s">
        <v>170</v>
      </c>
      <c r="G12" s="476"/>
    </row>
    <row r="13" spans="1:24" ht="21.95" customHeight="1" x14ac:dyDescent="0.2">
      <c r="A13" s="497"/>
      <c r="B13" s="498"/>
      <c r="C13" s="499"/>
      <c r="D13" s="474"/>
      <c r="E13" s="474"/>
      <c r="F13" s="474"/>
      <c r="G13" s="477"/>
    </row>
    <row r="14" spans="1:24" ht="21.95" customHeight="1" x14ac:dyDescent="0.2">
      <c r="A14" s="500"/>
      <c r="B14" s="501"/>
      <c r="C14" s="502"/>
      <c r="D14" s="475"/>
      <c r="E14" s="475"/>
      <c r="F14" s="475"/>
      <c r="G14" s="478"/>
      <c r="J14" s="26"/>
    </row>
    <row r="15" spans="1:24" ht="24.95" customHeight="1" x14ac:dyDescent="0.3">
      <c r="A15" s="419" t="s">
        <v>3</v>
      </c>
      <c r="B15" s="503" t="s">
        <v>45</v>
      </c>
      <c r="C15" s="503"/>
      <c r="D15" s="538"/>
      <c r="E15" s="538"/>
      <c r="F15" s="504"/>
      <c r="G15" s="17"/>
    </row>
    <row r="16" spans="1:24" ht="24.95" customHeight="1" x14ac:dyDescent="0.3">
      <c r="A16" s="120"/>
      <c r="B16" s="144" t="s">
        <v>416</v>
      </c>
      <c r="C16" s="122" t="s">
        <v>1</v>
      </c>
      <c r="D16" s="305"/>
      <c r="E16" s="140"/>
      <c r="F16" s="140"/>
      <c r="G16" s="18"/>
    </row>
    <row r="17" spans="1:7" ht="24.95" customHeight="1" x14ac:dyDescent="0.3">
      <c r="A17" s="120"/>
      <c r="B17" s="144" t="s">
        <v>227</v>
      </c>
      <c r="C17" s="122" t="s">
        <v>5</v>
      </c>
      <c r="D17" s="306"/>
      <c r="E17" s="141"/>
      <c r="F17" s="141"/>
      <c r="G17" s="18"/>
    </row>
    <row r="18" spans="1:7" ht="24.95" customHeight="1" x14ac:dyDescent="0.3">
      <c r="A18" s="120"/>
      <c r="B18" s="144" t="s">
        <v>152</v>
      </c>
      <c r="C18" s="122" t="s">
        <v>10</v>
      </c>
      <c r="D18" s="306"/>
      <c r="E18" s="141"/>
      <c r="F18" s="141"/>
      <c r="G18" s="18"/>
    </row>
    <row r="19" spans="1:7" ht="24.95" customHeight="1" x14ac:dyDescent="0.3">
      <c r="A19" s="120"/>
      <c r="B19" s="144" t="s">
        <v>150</v>
      </c>
      <c r="C19" s="122" t="s">
        <v>11</v>
      </c>
      <c r="D19" s="306"/>
      <c r="E19" s="141"/>
      <c r="F19" s="141"/>
      <c r="G19" s="18"/>
    </row>
    <row r="20" spans="1:7" ht="24.95" customHeight="1" x14ac:dyDescent="0.3">
      <c r="A20" s="120"/>
      <c r="B20" s="144" t="s">
        <v>153</v>
      </c>
      <c r="C20" s="122" t="s">
        <v>12</v>
      </c>
      <c r="D20" s="306"/>
      <c r="E20" s="141"/>
      <c r="F20" s="141"/>
      <c r="G20" s="18"/>
    </row>
    <row r="21" spans="1:7" ht="24.95" customHeight="1" x14ac:dyDescent="0.3">
      <c r="A21" s="120"/>
      <c r="B21" s="144" t="s">
        <v>154</v>
      </c>
      <c r="C21" s="122" t="s">
        <v>13</v>
      </c>
      <c r="D21" s="306"/>
      <c r="E21" s="141"/>
      <c r="F21" s="141"/>
      <c r="G21" s="18"/>
    </row>
    <row r="22" spans="1:7" ht="24.95" customHeight="1" x14ac:dyDescent="0.3">
      <c r="A22" s="120"/>
      <c r="B22" s="144" t="s">
        <v>151</v>
      </c>
      <c r="C22" s="122" t="s">
        <v>14</v>
      </c>
      <c r="D22" s="306"/>
      <c r="E22" s="141"/>
      <c r="F22" s="141"/>
      <c r="G22" s="18"/>
    </row>
    <row r="23" spans="1:7" ht="24.95" customHeight="1" x14ac:dyDescent="0.3">
      <c r="A23" s="120"/>
      <c r="B23" s="121"/>
      <c r="C23" s="122" t="s">
        <v>15</v>
      </c>
      <c r="D23" s="306"/>
      <c r="E23" s="141"/>
      <c r="F23" s="141"/>
      <c r="G23" s="18"/>
    </row>
    <row r="24" spans="1:7" ht="24.95" customHeight="1" x14ac:dyDescent="0.3">
      <c r="A24" s="120"/>
      <c r="B24" s="121"/>
      <c r="C24" s="122" t="s">
        <v>16</v>
      </c>
      <c r="D24" s="306"/>
      <c r="E24" s="141"/>
      <c r="F24" s="141"/>
      <c r="G24" s="18"/>
    </row>
    <row r="25" spans="1:7" ht="24.95" customHeight="1" x14ac:dyDescent="0.3">
      <c r="A25" s="120"/>
      <c r="B25" s="121" t="s">
        <v>2</v>
      </c>
      <c r="C25" s="122" t="s">
        <v>17</v>
      </c>
      <c r="D25" s="116"/>
      <c r="E25" s="116"/>
      <c r="F25" s="116"/>
      <c r="G25" s="5">
        <f>+SUM(D16:F25)</f>
        <v>0</v>
      </c>
    </row>
    <row r="26" spans="1:7" ht="24.95" customHeight="1" x14ac:dyDescent="0.3">
      <c r="A26" s="419" t="s">
        <v>4</v>
      </c>
      <c r="B26" s="503" t="s">
        <v>193</v>
      </c>
      <c r="C26" s="503"/>
      <c r="D26" s="538"/>
      <c r="E26" s="538"/>
      <c r="F26" s="539"/>
      <c r="G26" s="17"/>
    </row>
    <row r="27" spans="1:7" ht="24.95" customHeight="1" x14ac:dyDescent="0.3">
      <c r="A27" s="120"/>
      <c r="B27" s="144" t="s">
        <v>416</v>
      </c>
      <c r="C27" s="122" t="s">
        <v>1</v>
      </c>
      <c r="D27" s="140"/>
      <c r="E27" s="140"/>
      <c r="F27" s="140"/>
      <c r="G27" s="18"/>
    </row>
    <row r="28" spans="1:7" ht="24.95" customHeight="1" x14ac:dyDescent="0.3">
      <c r="A28" s="120"/>
      <c r="B28" s="144" t="s">
        <v>227</v>
      </c>
      <c r="C28" s="122" t="s">
        <v>5</v>
      </c>
      <c r="D28" s="141"/>
      <c r="E28" s="141"/>
      <c r="F28" s="141"/>
      <c r="G28" s="18"/>
    </row>
    <row r="29" spans="1:7" ht="24.95" customHeight="1" x14ac:dyDescent="0.3">
      <c r="A29" s="120"/>
      <c r="B29" s="144" t="s">
        <v>152</v>
      </c>
      <c r="C29" s="122" t="s">
        <v>10</v>
      </c>
      <c r="D29" s="141"/>
      <c r="E29" s="141"/>
      <c r="F29" s="141"/>
      <c r="G29" s="18"/>
    </row>
    <row r="30" spans="1:7" ht="24.95" customHeight="1" x14ac:dyDescent="0.3">
      <c r="A30" s="120"/>
      <c r="B30" s="144" t="s">
        <v>150</v>
      </c>
      <c r="C30" s="122" t="s">
        <v>11</v>
      </c>
      <c r="D30" s="141"/>
      <c r="E30" s="141"/>
      <c r="F30" s="141"/>
      <c r="G30" s="18"/>
    </row>
    <row r="31" spans="1:7" ht="24.95" customHeight="1" x14ac:dyDescent="0.3">
      <c r="A31" s="120"/>
      <c r="B31" s="144" t="s">
        <v>153</v>
      </c>
      <c r="C31" s="122" t="s">
        <v>12</v>
      </c>
      <c r="D31" s="141"/>
      <c r="E31" s="141"/>
      <c r="F31" s="141"/>
      <c r="G31" s="18"/>
    </row>
    <row r="32" spans="1:7" ht="24.95" customHeight="1" x14ac:dyDescent="0.3">
      <c r="A32" s="120"/>
      <c r="B32" s="144" t="s">
        <v>154</v>
      </c>
      <c r="C32" s="122" t="s">
        <v>13</v>
      </c>
      <c r="D32" s="141"/>
      <c r="E32" s="141"/>
      <c r="F32" s="141"/>
      <c r="G32" s="18"/>
    </row>
    <row r="33" spans="1:7" ht="24.95" customHeight="1" x14ac:dyDescent="0.3">
      <c r="A33" s="120"/>
      <c r="B33" s="144" t="s">
        <v>151</v>
      </c>
      <c r="C33" s="122" t="s">
        <v>14</v>
      </c>
      <c r="D33" s="141"/>
      <c r="E33" s="141"/>
      <c r="F33" s="141"/>
      <c r="G33" s="18"/>
    </row>
    <row r="34" spans="1:7" ht="24.95" customHeight="1" x14ac:dyDescent="0.3">
      <c r="A34" s="120"/>
      <c r="B34" s="121"/>
      <c r="C34" s="122" t="s">
        <v>15</v>
      </c>
      <c r="D34" s="141"/>
      <c r="E34" s="141"/>
      <c r="F34" s="141"/>
      <c r="G34" s="18"/>
    </row>
    <row r="35" spans="1:7" ht="24.95" customHeight="1" x14ac:dyDescent="0.3">
      <c r="A35" s="120"/>
      <c r="B35" s="121"/>
      <c r="C35" s="122" t="s">
        <v>16</v>
      </c>
      <c r="D35" s="141"/>
      <c r="E35" s="141"/>
      <c r="F35" s="141"/>
      <c r="G35" s="18"/>
    </row>
    <row r="36" spans="1:7" ht="24.95" customHeight="1" x14ac:dyDescent="0.3">
      <c r="A36" s="120"/>
      <c r="B36" s="121" t="s">
        <v>2</v>
      </c>
      <c r="C36" s="122" t="s">
        <v>17</v>
      </c>
      <c r="D36" s="115"/>
      <c r="E36" s="115"/>
      <c r="F36" s="115"/>
      <c r="G36" s="5">
        <f>+SUM(D27:F36)</f>
        <v>0</v>
      </c>
    </row>
    <row r="37" spans="1:7" ht="24.95" customHeight="1" x14ac:dyDescent="0.3">
      <c r="A37" s="419" t="s">
        <v>155</v>
      </c>
      <c r="B37" s="485" t="s">
        <v>229</v>
      </c>
      <c r="C37" s="485"/>
      <c r="D37" s="485"/>
      <c r="E37" s="485"/>
      <c r="F37" s="486"/>
      <c r="G37" s="17"/>
    </row>
    <row r="38" spans="1:7" ht="24.95" customHeight="1" x14ac:dyDescent="0.3">
      <c r="A38" s="120"/>
      <c r="B38" s="144"/>
      <c r="C38" s="122" t="s">
        <v>1</v>
      </c>
      <c r="D38" s="305"/>
      <c r="E38" s="140"/>
      <c r="F38" s="140"/>
      <c r="G38" s="18"/>
    </row>
    <row r="39" spans="1:7" ht="24.95" customHeight="1" x14ac:dyDescent="0.3">
      <c r="A39" s="120"/>
      <c r="B39" s="144"/>
      <c r="C39" s="122" t="s">
        <v>5</v>
      </c>
      <c r="D39" s="306"/>
      <c r="E39" s="141"/>
      <c r="F39" s="141"/>
      <c r="G39" s="18"/>
    </row>
    <row r="40" spans="1:7" ht="24.95" customHeight="1" x14ac:dyDescent="0.3">
      <c r="A40" s="120"/>
      <c r="B40" s="144"/>
      <c r="C40" s="122" t="s">
        <v>10</v>
      </c>
      <c r="D40" s="306"/>
      <c r="E40" s="141"/>
      <c r="F40" s="141"/>
      <c r="G40" s="18"/>
    </row>
    <row r="41" spans="1:7" ht="24.95" customHeight="1" x14ac:dyDescent="0.3">
      <c r="A41" s="120"/>
      <c r="B41" s="144"/>
      <c r="C41" s="122" t="s">
        <v>11</v>
      </c>
      <c r="D41" s="306"/>
      <c r="E41" s="141"/>
      <c r="F41" s="141"/>
      <c r="G41" s="18"/>
    </row>
    <row r="42" spans="1:7" ht="24.95" customHeight="1" x14ac:dyDescent="0.3">
      <c r="A42" s="120"/>
      <c r="B42" s="144"/>
      <c r="C42" s="122" t="s">
        <v>12</v>
      </c>
      <c r="D42" s="306"/>
      <c r="E42" s="141"/>
      <c r="F42" s="141"/>
      <c r="G42" s="18"/>
    </row>
    <row r="43" spans="1:7" ht="24.95" customHeight="1" x14ac:dyDescent="0.3">
      <c r="A43" s="120"/>
      <c r="B43" s="121"/>
      <c r="C43" s="122" t="s">
        <v>13</v>
      </c>
      <c r="D43" s="306"/>
      <c r="E43" s="141"/>
      <c r="F43" s="141"/>
      <c r="G43" s="18"/>
    </row>
    <row r="44" spans="1:7" ht="24.95" customHeight="1" x14ac:dyDescent="0.3">
      <c r="A44" s="120"/>
      <c r="B44" s="121"/>
      <c r="C44" s="122" t="s">
        <v>14</v>
      </c>
      <c r="D44" s="306"/>
      <c r="E44" s="141"/>
      <c r="F44" s="141"/>
      <c r="G44" s="18"/>
    </row>
    <row r="45" spans="1:7" ht="24.95" customHeight="1" x14ac:dyDescent="0.3">
      <c r="A45" s="120"/>
      <c r="B45" s="121"/>
      <c r="C45" s="122" t="s">
        <v>15</v>
      </c>
      <c r="D45" s="306"/>
      <c r="E45" s="141"/>
      <c r="F45" s="141"/>
      <c r="G45" s="18"/>
    </row>
    <row r="46" spans="1:7" ht="24.95" customHeight="1" x14ac:dyDescent="0.3">
      <c r="A46" s="120"/>
      <c r="B46" s="121"/>
      <c r="C46" s="122" t="s">
        <v>16</v>
      </c>
      <c r="D46" s="306"/>
      <c r="E46" s="141"/>
      <c r="F46" s="141"/>
      <c r="G46" s="18"/>
    </row>
    <row r="47" spans="1:7" ht="24.95" customHeight="1" x14ac:dyDescent="0.3">
      <c r="A47" s="123"/>
      <c r="B47" s="124"/>
      <c r="C47" s="125" t="s">
        <v>17</v>
      </c>
      <c r="D47" s="116"/>
      <c r="E47" s="116"/>
      <c r="F47" s="116"/>
      <c r="G47" s="5">
        <f>+SUM(D38:F47)</f>
        <v>0</v>
      </c>
    </row>
    <row r="48" spans="1:7" ht="24.95" customHeight="1" x14ac:dyDescent="0.3">
      <c r="A48" s="97" t="s">
        <v>5</v>
      </c>
      <c r="B48" s="244" t="s">
        <v>117</v>
      </c>
      <c r="C48" s="277"/>
      <c r="D48" s="278"/>
      <c r="E48" s="279"/>
      <c r="F48" s="280"/>
      <c r="G48" s="5">
        <f>+G25+G36+G47</f>
        <v>0</v>
      </c>
    </row>
    <row r="49" spans="1:8" ht="24.95" customHeight="1" x14ac:dyDescent="0.3">
      <c r="A49" s="231" t="s">
        <v>10</v>
      </c>
      <c r="B49" s="20" t="s">
        <v>464</v>
      </c>
      <c r="C49" s="19"/>
      <c r="D49" s="21"/>
      <c r="E49" s="21"/>
      <c r="F49" s="22"/>
      <c r="G49" s="126"/>
    </row>
    <row r="50" spans="1:8" ht="24.95" customHeight="1" x14ac:dyDescent="0.3">
      <c r="A50" s="231" t="s">
        <v>11</v>
      </c>
      <c r="B50" s="244" t="s">
        <v>447</v>
      </c>
      <c r="C50" s="19"/>
      <c r="D50" s="21"/>
      <c r="E50" s="21"/>
      <c r="F50" s="22"/>
      <c r="G50" s="5">
        <f>SUM(G48:G49)</f>
        <v>0</v>
      </c>
      <c r="H50" s="361"/>
    </row>
    <row r="51" spans="1:8" ht="24.95" customHeight="1" x14ac:dyDescent="0.3">
      <c r="A51" s="231" t="s">
        <v>12</v>
      </c>
      <c r="B51" s="111" t="s">
        <v>77</v>
      </c>
      <c r="C51" s="23"/>
      <c r="D51" s="21"/>
      <c r="E51" s="21"/>
      <c r="F51" s="22"/>
      <c r="G51" s="126"/>
    </row>
    <row r="52" spans="1:8" ht="24.95" customHeight="1" x14ac:dyDescent="0.3">
      <c r="A52" s="281" t="s">
        <v>13</v>
      </c>
      <c r="B52" s="16" t="s">
        <v>275</v>
      </c>
      <c r="C52" s="23"/>
      <c r="D52" s="21"/>
      <c r="E52" s="21"/>
      <c r="F52" s="22"/>
      <c r="G52" s="5">
        <f>+G50-G51</f>
        <v>0</v>
      </c>
    </row>
    <row r="53" spans="1:8" ht="21" customHeight="1" x14ac:dyDescent="0.25">
      <c r="A53" s="519" t="s">
        <v>194</v>
      </c>
      <c r="B53" s="520"/>
      <c r="C53" s="520"/>
      <c r="D53" s="520"/>
      <c r="E53" s="520"/>
      <c r="F53" s="520"/>
      <c r="G53" s="520"/>
    </row>
    <row r="54" spans="1:8" ht="21.75" customHeight="1" x14ac:dyDescent="0.25">
      <c r="A54" s="489"/>
      <c r="B54" s="489"/>
      <c r="C54" s="489"/>
      <c r="D54" s="489"/>
      <c r="E54" s="489"/>
      <c r="F54" s="489"/>
      <c r="G54" s="489"/>
    </row>
    <row r="55" spans="1:8" ht="21.75" customHeight="1" x14ac:dyDescent="0.3">
      <c r="A55" s="537"/>
      <c r="B55" s="506"/>
      <c r="C55" s="506"/>
      <c r="D55" s="506"/>
      <c r="E55" s="506"/>
      <c r="F55" s="506"/>
      <c r="G55" s="506"/>
    </row>
    <row r="56" spans="1:8" ht="24.95" customHeight="1" x14ac:dyDescent="0.3">
      <c r="A56" s="73"/>
      <c r="B56" s="232" t="s">
        <v>172</v>
      </c>
      <c r="C56" s="233"/>
      <c r="D56" s="78"/>
      <c r="E56" s="21"/>
      <c r="F56" s="21"/>
      <c r="G56" s="21"/>
    </row>
    <row r="57" spans="1:8" ht="24.95" customHeight="1" x14ac:dyDescent="0.3">
      <c r="A57" s="73" t="s">
        <v>14</v>
      </c>
      <c r="B57" s="244" t="s">
        <v>117</v>
      </c>
      <c r="C57" s="32"/>
      <c r="D57" s="82"/>
      <c r="E57" s="82"/>
      <c r="F57" s="83"/>
      <c r="G57" s="127"/>
    </row>
    <row r="58" spans="1:8" ht="24.95" customHeight="1" x14ac:dyDescent="0.3">
      <c r="A58" s="79" t="s">
        <v>15</v>
      </c>
      <c r="B58" s="20" t="s">
        <v>464</v>
      </c>
      <c r="C58" s="81"/>
      <c r="D58" s="33"/>
      <c r="E58" s="33"/>
      <c r="F58" s="34"/>
      <c r="G58" s="127"/>
    </row>
    <row r="59" spans="1:8" ht="24.95" customHeight="1" x14ac:dyDescent="0.3">
      <c r="A59" s="79" t="s">
        <v>16</v>
      </c>
      <c r="B59" s="80" t="s">
        <v>276</v>
      </c>
      <c r="C59" s="81"/>
      <c r="D59" s="33"/>
      <c r="E59" s="33"/>
      <c r="F59" s="34"/>
      <c r="G59" s="98">
        <f>SUM(G57:G58)</f>
        <v>0</v>
      </c>
    </row>
    <row r="60" spans="1:8" ht="12.75" customHeight="1" x14ac:dyDescent="0.3">
      <c r="A60" s="536"/>
      <c r="B60" s="491"/>
      <c r="C60" s="491"/>
      <c r="D60" s="491"/>
      <c r="E60" s="491"/>
      <c r="F60" s="491"/>
      <c r="G60" s="491"/>
    </row>
    <row r="61" spans="1:8" ht="24" customHeight="1" x14ac:dyDescent="0.3">
      <c r="A61" s="75"/>
    </row>
    <row r="62" spans="1:8" ht="24.95" customHeight="1" x14ac:dyDescent="0.3">
      <c r="A62" s="73"/>
      <c r="B62" s="232" t="s">
        <v>173</v>
      </c>
      <c r="C62" s="233"/>
      <c r="D62" s="78"/>
      <c r="E62" s="21"/>
      <c r="F62" s="21"/>
      <c r="G62" s="21"/>
    </row>
    <row r="63" spans="1:8" ht="24.95" customHeight="1" x14ac:dyDescent="0.3">
      <c r="A63" s="73" t="s">
        <v>17</v>
      </c>
      <c r="B63" s="244" t="s">
        <v>117</v>
      </c>
      <c r="C63" s="32"/>
      <c r="D63" s="82"/>
      <c r="E63" s="82"/>
      <c r="F63" s="83"/>
      <c r="G63" s="127"/>
    </row>
    <row r="64" spans="1:8" ht="24.95" customHeight="1" x14ac:dyDescent="0.3">
      <c r="A64" s="79" t="s">
        <v>66</v>
      </c>
      <c r="B64" s="80" t="s">
        <v>276</v>
      </c>
      <c r="C64" s="81"/>
      <c r="D64" s="33"/>
      <c r="E64" s="33"/>
      <c r="F64" s="34"/>
      <c r="G64" s="98">
        <f>+G63</f>
        <v>0</v>
      </c>
    </row>
    <row r="65" spans="1:9" ht="12.75" customHeight="1" x14ac:dyDescent="0.3">
      <c r="A65" s="536"/>
      <c r="B65" s="491"/>
      <c r="C65" s="491"/>
      <c r="D65" s="491"/>
      <c r="E65" s="491"/>
      <c r="F65" s="491"/>
      <c r="G65" s="491"/>
    </row>
    <row r="66" spans="1:9" ht="24.75" customHeight="1" x14ac:dyDescent="0.3">
      <c r="A66" s="534"/>
      <c r="B66" s="535"/>
      <c r="C66" s="535"/>
      <c r="D66" s="535"/>
      <c r="E66" s="535"/>
      <c r="F66" s="535"/>
      <c r="G66" s="535"/>
    </row>
    <row r="67" spans="1:9" ht="24.95" customHeight="1" x14ac:dyDescent="0.3">
      <c r="A67" s="234" t="s">
        <v>67</v>
      </c>
      <c r="B67" s="337" t="s">
        <v>278</v>
      </c>
      <c r="C67" s="31"/>
      <c r="D67" s="77"/>
      <c r="E67" s="77"/>
      <c r="F67" s="78"/>
      <c r="G67" s="70">
        <f>+G52+G59+G64</f>
        <v>0</v>
      </c>
    </row>
    <row r="68" spans="1:9" ht="24.95" customHeight="1" x14ac:dyDescent="0.2"/>
    <row r="69" spans="1:9" ht="24.95" customHeight="1" x14ac:dyDescent="0.25">
      <c r="A69" s="521"/>
      <c r="B69" s="506"/>
      <c r="C69" s="506"/>
      <c r="D69" s="506"/>
      <c r="E69" s="506"/>
      <c r="F69" s="506"/>
      <c r="G69" s="506"/>
    </row>
    <row r="70" spans="1:9" ht="24.95" customHeight="1" x14ac:dyDescent="0.25">
      <c r="A70" s="521"/>
      <c r="B70" s="506"/>
      <c r="C70" s="506"/>
      <c r="D70" s="506"/>
      <c r="E70" s="506"/>
      <c r="F70" s="506"/>
      <c r="G70" s="506"/>
    </row>
    <row r="71" spans="1:9" ht="24.75" customHeight="1" x14ac:dyDescent="0.3">
      <c r="A71" s="518"/>
      <c r="B71" s="506"/>
      <c r="C71" s="506"/>
      <c r="D71" s="506"/>
      <c r="E71" s="506"/>
      <c r="F71" s="506"/>
      <c r="G71" s="506"/>
    </row>
    <row r="72" spans="1:9" ht="29.25" customHeight="1" x14ac:dyDescent="0.3">
      <c r="A72" s="74" t="s">
        <v>285</v>
      </c>
      <c r="C72" s="55"/>
      <c r="D72" s="56"/>
      <c r="E72" s="56"/>
      <c r="F72" s="56"/>
      <c r="G72" s="56"/>
    </row>
    <row r="73" spans="1:9" ht="24.75" customHeight="1" x14ac:dyDescent="0.3">
      <c r="A73" s="74" t="s">
        <v>210</v>
      </c>
      <c r="B73" s="121"/>
      <c r="C73" s="130"/>
      <c r="D73" s="131"/>
      <c r="E73" s="131"/>
      <c r="F73" s="131"/>
      <c r="G73" s="131"/>
      <c r="H73" s="132"/>
      <c r="I73" s="132"/>
    </row>
    <row r="74" spans="1:9" ht="24.75" customHeight="1" x14ac:dyDescent="0.3">
      <c r="A74" s="133"/>
      <c r="B74" s="121"/>
      <c r="C74" s="130"/>
      <c r="D74" s="131"/>
      <c r="E74" s="131"/>
      <c r="F74" s="131"/>
      <c r="G74" s="131"/>
      <c r="H74" s="132"/>
      <c r="I74" s="132"/>
    </row>
    <row r="75" spans="1:9" ht="24.75" customHeight="1" x14ac:dyDescent="0.3">
      <c r="A75" s="133"/>
      <c r="B75" s="121"/>
      <c r="C75" s="130"/>
      <c r="D75" s="131"/>
      <c r="E75" s="131"/>
      <c r="F75" s="131"/>
      <c r="G75" s="131"/>
      <c r="H75" s="132"/>
      <c r="I75" s="132"/>
    </row>
    <row r="76" spans="1:9" ht="24.75" customHeight="1" x14ac:dyDescent="0.3">
      <c r="A76" s="133"/>
      <c r="B76" s="121"/>
      <c r="C76" s="130"/>
      <c r="D76" s="131"/>
      <c r="E76" s="131"/>
      <c r="F76" s="131"/>
      <c r="G76" s="131"/>
      <c r="H76" s="132"/>
      <c r="I76" s="132"/>
    </row>
    <row r="77" spans="1:9" ht="24.75" customHeight="1" x14ac:dyDescent="0.3">
      <c r="A77" s="133" t="s">
        <v>2</v>
      </c>
      <c r="B77" s="121"/>
      <c r="C77" s="130"/>
      <c r="D77" s="131"/>
      <c r="E77" s="131"/>
      <c r="F77" s="131"/>
      <c r="G77" s="131"/>
      <c r="H77" s="132"/>
      <c r="I77" s="132"/>
    </row>
    <row r="78" spans="1:9" ht="24.75" customHeight="1" x14ac:dyDescent="0.3">
      <c r="A78" s="133"/>
      <c r="B78" s="121"/>
      <c r="C78" s="130"/>
      <c r="D78" s="131"/>
      <c r="E78" s="131"/>
      <c r="F78" s="131"/>
      <c r="G78" s="131"/>
      <c r="H78" s="132"/>
      <c r="I78" s="132"/>
    </row>
    <row r="79" spans="1:9" ht="24.75" customHeight="1" x14ac:dyDescent="0.3">
      <c r="A79" s="133"/>
      <c r="B79" s="121"/>
      <c r="C79" s="130"/>
      <c r="D79" s="131"/>
      <c r="E79" s="131"/>
      <c r="F79" s="131"/>
      <c r="G79" s="131"/>
      <c r="H79" s="132"/>
      <c r="I79" s="132"/>
    </row>
    <row r="80" spans="1:9" ht="24.75" customHeight="1" x14ac:dyDescent="0.3">
      <c r="A80" s="133"/>
      <c r="B80" s="121"/>
      <c r="C80" s="130"/>
      <c r="D80" s="131"/>
      <c r="E80" s="131"/>
      <c r="F80" s="131"/>
      <c r="G80" s="131"/>
      <c r="H80" s="132"/>
      <c r="I80" s="132"/>
    </row>
    <row r="81" spans="1:24" ht="24.75" customHeight="1" x14ac:dyDescent="0.3">
      <c r="A81" s="133"/>
      <c r="B81" s="121"/>
      <c r="C81" s="130"/>
      <c r="D81" s="131"/>
      <c r="E81" s="131"/>
      <c r="F81" s="131"/>
      <c r="G81" s="131"/>
      <c r="H81" s="132"/>
      <c r="I81" s="132"/>
    </row>
    <row r="82" spans="1:24" ht="24.75" customHeight="1" x14ac:dyDescent="0.3">
      <c r="A82" s="133"/>
      <c r="B82" s="121"/>
      <c r="C82" s="130"/>
      <c r="D82" s="131"/>
      <c r="E82" s="131"/>
      <c r="F82" s="131"/>
      <c r="G82" s="131"/>
      <c r="H82" s="132"/>
      <c r="I82" s="132"/>
    </row>
    <row r="83" spans="1:24" ht="24.75" customHeight="1" x14ac:dyDescent="0.3">
      <c r="A83" s="133"/>
      <c r="B83" s="121"/>
      <c r="C83" s="130"/>
      <c r="D83" s="131"/>
      <c r="E83" s="131"/>
      <c r="F83" s="131"/>
      <c r="G83" s="131"/>
      <c r="H83" s="132"/>
      <c r="I83" s="132"/>
    </row>
    <row r="84" spans="1:24" ht="24.75" customHeight="1" x14ac:dyDescent="0.3">
      <c r="A84" s="133"/>
      <c r="B84" s="135"/>
      <c r="C84" s="130"/>
      <c r="D84" s="131"/>
      <c r="E84" s="131"/>
      <c r="F84" s="131"/>
      <c r="G84" s="131"/>
      <c r="H84" s="132"/>
      <c r="I84" s="132"/>
    </row>
    <row r="85" spans="1:24" ht="24.75" customHeight="1" x14ac:dyDescent="0.3">
      <c r="A85" s="133"/>
      <c r="B85" s="136"/>
      <c r="C85" s="130"/>
      <c r="D85" s="131"/>
      <c r="E85" s="131"/>
      <c r="F85" s="131"/>
      <c r="G85" s="131"/>
      <c r="H85" s="132"/>
      <c r="I85" s="132"/>
    </row>
    <row r="86" spans="1:24" ht="24.75" customHeight="1" x14ac:dyDescent="0.3">
      <c r="A86" s="133"/>
      <c r="B86" s="136"/>
      <c r="C86" s="130"/>
      <c r="D86" s="131"/>
      <c r="E86" s="131"/>
      <c r="F86" s="131"/>
      <c r="G86" s="131"/>
      <c r="H86" s="132"/>
      <c r="I86" s="132"/>
    </row>
    <row r="87" spans="1:24" ht="18" customHeight="1" x14ac:dyDescent="0.3">
      <c r="A87" s="11"/>
      <c r="B87" s="2"/>
      <c r="C87" s="2"/>
      <c r="D87" s="2"/>
      <c r="E87" s="2"/>
      <c r="F87" s="2"/>
      <c r="G87" s="2"/>
      <c r="P87" s="11"/>
      <c r="Q87" s="2"/>
      <c r="R87" s="2"/>
      <c r="S87" s="2"/>
      <c r="T87" s="2"/>
      <c r="U87" s="2"/>
      <c r="V87" s="2"/>
    </row>
    <row r="88" spans="1:24" ht="24" customHeight="1" x14ac:dyDescent="0.3">
      <c r="A88" s="1" t="s">
        <v>376</v>
      </c>
      <c r="B88" s="2"/>
      <c r="C88" s="2"/>
      <c r="D88" s="2"/>
      <c r="E88" s="2"/>
      <c r="F88" s="2"/>
      <c r="G88" s="2"/>
      <c r="P88" s="492"/>
      <c r="Q88" s="492"/>
      <c r="R88" s="492"/>
      <c r="S88" s="492"/>
      <c r="T88" s="492"/>
      <c r="U88" s="492"/>
      <c r="V88" s="492"/>
    </row>
    <row r="89" spans="1:24" ht="17.25" customHeight="1" x14ac:dyDescent="0.2">
      <c r="A89" s="2"/>
      <c r="B89" s="2"/>
      <c r="C89" s="2"/>
      <c r="D89" s="2"/>
      <c r="E89" s="2"/>
      <c r="F89" s="2"/>
      <c r="G89" s="2"/>
      <c r="P89" s="2"/>
      <c r="Q89" s="2"/>
      <c r="R89" s="2"/>
      <c r="S89" s="2"/>
      <c r="T89" s="2"/>
      <c r="U89" s="2"/>
      <c r="V89" s="2"/>
    </row>
    <row r="90" spans="1:24" ht="18" customHeight="1" x14ac:dyDescent="0.25">
      <c r="A90" s="493" t="s">
        <v>468</v>
      </c>
      <c r="B90" s="493"/>
      <c r="C90" s="493"/>
      <c r="D90" s="493"/>
      <c r="E90" s="493"/>
      <c r="F90" s="493"/>
      <c r="G90" s="493"/>
      <c r="H90" s="68"/>
      <c r="I90" s="68"/>
      <c r="J90" s="9"/>
      <c r="K90" s="9"/>
      <c r="L90" s="9"/>
      <c r="M90" s="9"/>
      <c r="N90" s="9"/>
      <c r="O90" s="9"/>
      <c r="P90" s="493"/>
      <c r="Q90" s="493"/>
      <c r="R90" s="493"/>
      <c r="S90" s="493"/>
      <c r="T90" s="493"/>
      <c r="U90" s="493"/>
      <c r="V90" s="493"/>
      <c r="W90" s="493"/>
      <c r="X90" s="493"/>
    </row>
    <row r="91" spans="1:24" ht="18" customHeight="1" x14ac:dyDescent="0.25">
      <c r="A91" s="68" t="s">
        <v>2</v>
      </c>
      <c r="B91" s="68"/>
      <c r="C91" s="68"/>
      <c r="D91" s="68"/>
      <c r="E91" s="68"/>
      <c r="F91" s="68"/>
      <c r="G91" s="68"/>
      <c r="H91" s="68"/>
      <c r="I91" s="68"/>
      <c r="J91" s="9"/>
      <c r="K91" s="9"/>
      <c r="L91" s="9"/>
      <c r="M91" s="9"/>
      <c r="N91" s="9"/>
      <c r="O91" s="9"/>
      <c r="P91" s="68"/>
      <c r="Q91" s="68"/>
      <c r="R91" s="68"/>
      <c r="S91" s="68"/>
      <c r="T91" s="68"/>
      <c r="U91" s="68"/>
      <c r="V91" s="68"/>
      <c r="W91" s="68"/>
      <c r="X91" s="68"/>
    </row>
    <row r="92" spans="1:24" ht="18" customHeigh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9"/>
      <c r="K92" s="9"/>
      <c r="L92" s="9"/>
      <c r="M92" s="9"/>
      <c r="N92" s="9"/>
      <c r="O92" s="9"/>
      <c r="P92" s="68"/>
      <c r="Q92" s="68"/>
      <c r="R92" s="68"/>
      <c r="S92" s="68"/>
      <c r="T92" s="68"/>
      <c r="U92" s="68"/>
      <c r="V92" s="68"/>
      <c r="W92" s="68"/>
      <c r="X92" s="68"/>
    </row>
    <row r="93" spans="1:24" ht="17.25" customHeight="1" x14ac:dyDescent="0.3">
      <c r="A93" s="14"/>
      <c r="B93" s="13"/>
      <c r="C93" s="13"/>
      <c r="D93" s="13"/>
      <c r="E93" s="13"/>
      <c r="F93" s="13"/>
      <c r="G93" s="13"/>
      <c r="P93" s="14"/>
      <c r="Q93" s="13"/>
      <c r="R93" s="13"/>
      <c r="S93" s="13"/>
      <c r="T93" s="13"/>
      <c r="U93" s="13"/>
      <c r="V93" s="13"/>
    </row>
    <row r="94" spans="1:24" ht="18" customHeight="1" x14ac:dyDescent="0.3">
      <c r="A94" s="99" t="s">
        <v>99</v>
      </c>
      <c r="B94" s="100"/>
      <c r="C94" s="13"/>
      <c r="D94" s="13"/>
      <c r="E94" s="13"/>
      <c r="F94" s="13"/>
      <c r="G94" s="13"/>
      <c r="P94" s="222"/>
      <c r="Q94" s="13"/>
      <c r="R94" s="13"/>
      <c r="S94" s="13"/>
      <c r="T94" s="13"/>
      <c r="U94" s="13"/>
      <c r="V94" s="13"/>
    </row>
    <row r="95" spans="1:24" ht="21.95" customHeight="1" x14ac:dyDescent="0.3">
      <c r="A95" s="528" t="s">
        <v>199</v>
      </c>
      <c r="B95" s="529"/>
      <c r="C95" s="529"/>
      <c r="D95" s="473" t="s">
        <v>148</v>
      </c>
      <c r="E95" s="473" t="s">
        <v>149</v>
      </c>
      <c r="F95" s="473" t="s">
        <v>196</v>
      </c>
      <c r="G95" s="476"/>
      <c r="P95" s="14"/>
      <c r="Q95" s="223"/>
      <c r="R95" s="15"/>
      <c r="S95" s="527"/>
      <c r="T95" s="527"/>
      <c r="U95" s="527"/>
      <c r="V95" s="527"/>
    </row>
    <row r="96" spans="1:24" ht="21.95" customHeight="1" x14ac:dyDescent="0.3">
      <c r="A96" s="479" t="s">
        <v>277</v>
      </c>
      <c r="B96" s="480"/>
      <c r="C96" s="481"/>
      <c r="D96" s="474"/>
      <c r="E96" s="474"/>
      <c r="F96" s="474"/>
      <c r="G96" s="477"/>
      <c r="P96" s="530"/>
      <c r="Q96" s="530"/>
      <c r="R96" s="15"/>
      <c r="S96" s="527"/>
      <c r="T96" s="527"/>
      <c r="U96" s="527"/>
      <c r="V96" s="527"/>
    </row>
    <row r="97" spans="1:22" ht="21.95" customHeight="1" x14ac:dyDescent="0.3">
      <c r="A97" s="482"/>
      <c r="B97" s="483"/>
      <c r="C97" s="484"/>
      <c r="D97" s="475"/>
      <c r="E97" s="475"/>
      <c r="F97" s="475"/>
      <c r="G97" s="478"/>
      <c r="P97" s="530"/>
      <c r="Q97" s="530"/>
      <c r="R97" s="15"/>
      <c r="S97" s="527"/>
      <c r="T97" s="527"/>
      <c r="U97" s="527"/>
      <c r="V97" s="527"/>
    </row>
    <row r="98" spans="1:22" ht="24.75" customHeight="1" x14ac:dyDescent="0.3">
      <c r="A98" s="419" t="s">
        <v>3</v>
      </c>
      <c r="B98" s="420" t="s">
        <v>111</v>
      </c>
      <c r="C98" s="420"/>
      <c r="D98" s="422" t="s">
        <v>168</v>
      </c>
      <c r="E98" s="422" t="s">
        <v>168</v>
      </c>
      <c r="F98" s="423" t="s">
        <v>215</v>
      </c>
      <c r="G98" s="17"/>
      <c r="P98" s="14"/>
      <c r="Q98" s="13"/>
      <c r="R98" s="30"/>
      <c r="S98" s="29"/>
      <c r="T98" s="29"/>
      <c r="U98" s="29"/>
      <c r="V98" s="29"/>
    </row>
    <row r="99" spans="1:22" ht="24.75" customHeight="1" x14ac:dyDescent="0.3">
      <c r="A99" s="120"/>
      <c r="B99" s="144" t="s">
        <v>416</v>
      </c>
      <c r="C99" s="122" t="s">
        <v>1</v>
      </c>
      <c r="D99" s="140"/>
      <c r="E99" s="140"/>
      <c r="F99" s="140"/>
      <c r="G99" s="18"/>
      <c r="P99" s="224"/>
      <c r="Q99" s="13"/>
      <c r="R99" s="30"/>
      <c r="S99" s="29"/>
      <c r="T99" s="29"/>
      <c r="U99" s="29"/>
      <c r="V99" s="29"/>
    </row>
    <row r="100" spans="1:22" ht="24.75" customHeight="1" x14ac:dyDescent="0.3">
      <c r="A100" s="120"/>
      <c r="B100" s="144" t="s">
        <v>227</v>
      </c>
      <c r="C100" s="122" t="s">
        <v>5</v>
      </c>
      <c r="D100" s="141"/>
      <c r="E100" s="141"/>
      <c r="F100" s="141"/>
      <c r="G100" s="18"/>
      <c r="P100" s="224"/>
      <c r="Q100" s="13"/>
      <c r="R100" s="30"/>
      <c r="S100" s="29"/>
      <c r="T100" s="29"/>
      <c r="U100" s="29"/>
      <c r="V100" s="29"/>
    </row>
    <row r="101" spans="1:22" ht="24.75" customHeight="1" x14ac:dyDescent="0.3">
      <c r="A101" s="120"/>
      <c r="B101" s="144" t="s">
        <v>152</v>
      </c>
      <c r="C101" s="122" t="s">
        <v>10</v>
      </c>
      <c r="D101" s="141"/>
      <c r="E101" s="141"/>
      <c r="F101" s="141"/>
      <c r="G101" s="18"/>
      <c r="P101" s="224"/>
      <c r="Q101" s="13"/>
      <c r="R101" s="30"/>
      <c r="S101" s="29"/>
      <c r="T101" s="29"/>
      <c r="U101" s="29"/>
      <c r="V101" s="29"/>
    </row>
    <row r="102" spans="1:22" ht="24.75" customHeight="1" x14ac:dyDescent="0.3">
      <c r="A102" s="120"/>
      <c r="B102" s="144" t="s">
        <v>150</v>
      </c>
      <c r="C102" s="122" t="s">
        <v>11</v>
      </c>
      <c r="D102" s="141"/>
      <c r="E102" s="141"/>
      <c r="F102" s="141"/>
      <c r="G102" s="18"/>
      <c r="P102" s="224"/>
      <c r="Q102" s="13"/>
      <c r="R102" s="30"/>
      <c r="S102" s="29"/>
      <c r="T102" s="29"/>
      <c r="U102" s="29"/>
      <c r="V102" s="29"/>
    </row>
    <row r="103" spans="1:22" ht="24.75" customHeight="1" x14ac:dyDescent="0.3">
      <c r="A103" s="120"/>
      <c r="B103" s="144" t="s">
        <v>153</v>
      </c>
      <c r="C103" s="122" t="s">
        <v>12</v>
      </c>
      <c r="D103" s="141"/>
      <c r="E103" s="141"/>
      <c r="F103" s="141"/>
      <c r="G103" s="18"/>
      <c r="P103" s="224"/>
      <c r="Q103" s="13"/>
      <c r="R103" s="30"/>
      <c r="S103" s="29"/>
      <c r="T103" s="29"/>
      <c r="U103" s="29"/>
      <c r="V103" s="29"/>
    </row>
    <row r="104" spans="1:22" ht="24.75" customHeight="1" x14ac:dyDescent="0.3">
      <c r="A104" s="120"/>
      <c r="B104" s="144" t="s">
        <v>154</v>
      </c>
      <c r="C104" s="122" t="s">
        <v>13</v>
      </c>
      <c r="D104" s="141"/>
      <c r="E104" s="141"/>
      <c r="F104" s="141"/>
      <c r="G104" s="18"/>
      <c r="P104" s="224"/>
      <c r="Q104" s="13"/>
      <c r="R104" s="30"/>
      <c r="S104" s="29"/>
      <c r="T104" s="29"/>
      <c r="U104" s="29"/>
      <c r="V104" s="29"/>
    </row>
    <row r="105" spans="1:22" ht="24.75" customHeight="1" x14ac:dyDescent="0.3">
      <c r="A105" s="120"/>
      <c r="B105" s="144" t="s">
        <v>151</v>
      </c>
      <c r="C105" s="122" t="s">
        <v>14</v>
      </c>
      <c r="D105" s="141"/>
      <c r="E105" s="141"/>
      <c r="F105" s="141"/>
      <c r="G105" s="18"/>
      <c r="P105" s="224"/>
      <c r="Q105" s="13"/>
      <c r="R105" s="30"/>
      <c r="S105" s="29"/>
      <c r="T105" s="29"/>
      <c r="U105" s="29"/>
      <c r="V105" s="29"/>
    </row>
    <row r="106" spans="1:22" ht="24.75" customHeight="1" x14ac:dyDescent="0.3">
      <c r="A106" s="120"/>
      <c r="B106" s="121"/>
      <c r="C106" s="122" t="s">
        <v>15</v>
      </c>
      <c r="D106" s="141"/>
      <c r="E106" s="141"/>
      <c r="F106" s="141"/>
      <c r="G106" s="18"/>
      <c r="P106" s="224"/>
      <c r="Q106" s="13"/>
      <c r="R106" s="30"/>
      <c r="S106" s="29"/>
      <c r="T106" s="29"/>
      <c r="U106" s="29"/>
      <c r="V106" s="29"/>
    </row>
    <row r="107" spans="1:22" ht="24.75" customHeight="1" x14ac:dyDescent="0.3">
      <c r="A107" s="120"/>
      <c r="B107" s="121"/>
      <c r="C107" s="122" t="s">
        <v>16</v>
      </c>
      <c r="D107" s="141"/>
      <c r="E107" s="141"/>
      <c r="F107" s="141"/>
      <c r="G107" s="18"/>
      <c r="P107" s="224"/>
      <c r="Q107" s="13"/>
      <c r="R107" s="30"/>
      <c r="S107" s="29"/>
      <c r="T107" s="29"/>
      <c r="U107" s="29"/>
      <c r="V107" s="29"/>
    </row>
    <row r="108" spans="1:22" ht="24.75" customHeight="1" x14ac:dyDescent="0.3">
      <c r="A108" s="123"/>
      <c r="B108" s="124"/>
      <c r="C108" s="125" t="s">
        <v>17</v>
      </c>
      <c r="D108" s="115"/>
      <c r="E108" s="126"/>
      <c r="F108" s="126"/>
      <c r="G108" s="5">
        <f>SUM(D99:F108)</f>
        <v>0</v>
      </c>
      <c r="P108" s="14"/>
      <c r="Q108" s="13"/>
      <c r="R108" s="30"/>
      <c r="S108" s="29"/>
      <c r="T108" s="29"/>
      <c r="U108" s="29"/>
      <c r="V108" s="29"/>
    </row>
    <row r="109" spans="1:22" ht="24.75" customHeight="1" x14ac:dyDescent="0.3">
      <c r="A109" s="424" t="s">
        <v>4</v>
      </c>
      <c r="B109" s="421" t="s">
        <v>116</v>
      </c>
      <c r="C109" s="421"/>
      <c r="D109" s="422" t="s">
        <v>168</v>
      </c>
      <c r="E109" s="425" t="s">
        <v>169</v>
      </c>
      <c r="F109" s="422" t="s">
        <v>216</v>
      </c>
      <c r="G109" s="18"/>
      <c r="P109" s="224"/>
      <c r="Q109" s="13"/>
      <c r="R109" s="30"/>
      <c r="S109" s="29"/>
      <c r="T109" s="29"/>
      <c r="U109" s="29"/>
      <c r="V109" s="29"/>
    </row>
    <row r="110" spans="1:22" ht="24.75" customHeight="1" x14ac:dyDescent="0.3">
      <c r="A110" s="120"/>
      <c r="B110" s="144" t="s">
        <v>416</v>
      </c>
      <c r="C110" s="122" t="s">
        <v>1</v>
      </c>
      <c r="D110" s="140"/>
      <c r="E110" s="140"/>
      <c r="F110" s="140"/>
      <c r="G110" s="18"/>
      <c r="P110" s="224"/>
      <c r="Q110" s="13"/>
      <c r="R110" s="30"/>
      <c r="S110" s="29"/>
      <c r="T110" s="29"/>
      <c r="U110" s="29"/>
      <c r="V110" s="29"/>
    </row>
    <row r="111" spans="1:22" ht="24.75" customHeight="1" x14ac:dyDescent="0.3">
      <c r="A111" s="120"/>
      <c r="B111" s="144" t="s">
        <v>227</v>
      </c>
      <c r="C111" s="122" t="s">
        <v>5</v>
      </c>
      <c r="D111" s="141"/>
      <c r="E111" s="141"/>
      <c r="F111" s="141"/>
      <c r="G111" s="18"/>
      <c r="P111" s="224"/>
      <c r="Q111" s="13"/>
      <c r="R111" s="30"/>
      <c r="S111" s="29"/>
      <c r="T111" s="29"/>
      <c r="U111" s="29"/>
      <c r="V111" s="29"/>
    </row>
    <row r="112" spans="1:22" ht="24.75" customHeight="1" x14ac:dyDescent="0.3">
      <c r="A112" s="120"/>
      <c r="B112" s="144" t="s">
        <v>152</v>
      </c>
      <c r="C112" s="122" t="s">
        <v>10</v>
      </c>
      <c r="D112" s="141"/>
      <c r="E112" s="141"/>
      <c r="F112" s="141"/>
      <c r="G112" s="18"/>
      <c r="P112" s="224"/>
      <c r="Q112" s="13"/>
      <c r="R112" s="30"/>
      <c r="S112" s="29"/>
      <c r="T112" s="29"/>
      <c r="U112" s="29"/>
      <c r="V112" s="29"/>
    </row>
    <row r="113" spans="1:22" ht="24.75" customHeight="1" x14ac:dyDescent="0.3">
      <c r="A113" s="120"/>
      <c r="B113" s="144" t="s">
        <v>150</v>
      </c>
      <c r="C113" s="122" t="s">
        <v>11</v>
      </c>
      <c r="D113" s="141"/>
      <c r="E113" s="141"/>
      <c r="F113" s="141"/>
      <c r="G113" s="18"/>
      <c r="P113" s="224"/>
      <c r="Q113" s="13"/>
      <c r="R113" s="30"/>
      <c r="S113" s="29"/>
      <c r="T113" s="29"/>
      <c r="U113" s="29"/>
      <c r="V113" s="29"/>
    </row>
    <row r="114" spans="1:22" ht="24.75" customHeight="1" x14ac:dyDescent="0.3">
      <c r="A114" s="120"/>
      <c r="B114" s="144" t="s">
        <v>153</v>
      </c>
      <c r="C114" s="122" t="s">
        <v>12</v>
      </c>
      <c r="D114" s="141"/>
      <c r="E114" s="141"/>
      <c r="F114" s="141"/>
      <c r="G114" s="18"/>
      <c r="P114" s="224"/>
      <c r="Q114" s="13"/>
      <c r="R114" s="30"/>
      <c r="S114" s="29"/>
      <c r="T114" s="29"/>
      <c r="U114" s="29"/>
      <c r="V114" s="29"/>
    </row>
    <row r="115" spans="1:22" ht="24.75" customHeight="1" x14ac:dyDescent="0.3">
      <c r="A115" s="120"/>
      <c r="B115" s="144" t="s">
        <v>154</v>
      </c>
      <c r="C115" s="122" t="s">
        <v>13</v>
      </c>
      <c r="D115" s="141"/>
      <c r="E115" s="141"/>
      <c r="F115" s="141"/>
      <c r="G115" s="18"/>
      <c r="P115" s="224"/>
      <c r="Q115" s="13"/>
      <c r="R115" s="30"/>
      <c r="S115" s="29"/>
      <c r="T115" s="29"/>
      <c r="U115" s="29"/>
      <c r="V115" s="29"/>
    </row>
    <row r="116" spans="1:22" ht="24.75" customHeight="1" x14ac:dyDescent="0.3">
      <c r="A116" s="120"/>
      <c r="B116" s="144" t="s">
        <v>151</v>
      </c>
      <c r="C116" s="122" t="s">
        <v>14</v>
      </c>
      <c r="D116" s="141"/>
      <c r="E116" s="141"/>
      <c r="F116" s="141"/>
      <c r="G116" s="18"/>
      <c r="P116" s="224"/>
      <c r="Q116" s="13"/>
      <c r="R116" s="30"/>
      <c r="S116" s="29"/>
      <c r="T116" s="29"/>
      <c r="U116" s="29"/>
      <c r="V116" s="29"/>
    </row>
    <row r="117" spans="1:22" ht="24.75" customHeight="1" x14ac:dyDescent="0.3">
      <c r="A117" s="120"/>
      <c r="B117" s="121"/>
      <c r="C117" s="122" t="s">
        <v>15</v>
      </c>
      <c r="D117" s="141"/>
      <c r="E117" s="141"/>
      <c r="F117" s="141"/>
      <c r="G117" s="18"/>
      <c r="P117" s="224"/>
      <c r="Q117" s="13"/>
      <c r="R117" s="30"/>
      <c r="S117" s="29"/>
      <c r="T117" s="29"/>
      <c r="U117" s="29"/>
      <c r="V117" s="29"/>
    </row>
    <row r="118" spans="1:22" ht="24.75" customHeight="1" x14ac:dyDescent="0.3">
      <c r="A118" s="120"/>
      <c r="B118" s="121"/>
      <c r="C118" s="122" t="s">
        <v>16</v>
      </c>
      <c r="D118" s="141"/>
      <c r="E118" s="141"/>
      <c r="F118" s="141"/>
      <c r="G118" s="18"/>
      <c r="P118" s="225"/>
      <c r="Q118" s="226"/>
      <c r="R118" s="13"/>
      <c r="S118" s="29"/>
      <c r="T118" s="29"/>
      <c r="U118" s="29"/>
      <c r="V118" s="29"/>
    </row>
    <row r="119" spans="1:22" ht="24.75" customHeight="1" x14ac:dyDescent="0.3">
      <c r="A119" s="123"/>
      <c r="B119" s="124"/>
      <c r="C119" s="125" t="s">
        <v>17</v>
      </c>
      <c r="D119" s="115"/>
      <c r="E119" s="126"/>
      <c r="F119" s="126"/>
      <c r="G119" s="5">
        <f>SUM(D110:F119)</f>
        <v>0</v>
      </c>
      <c r="P119" s="225"/>
      <c r="Q119" s="226"/>
      <c r="R119" s="13"/>
      <c r="S119" s="29"/>
      <c r="T119" s="29"/>
      <c r="U119" s="29"/>
      <c r="V119" s="29"/>
    </row>
    <row r="120" spans="1:22" ht="24.75" customHeight="1" x14ac:dyDescent="0.3">
      <c r="A120" s="281" t="s">
        <v>155</v>
      </c>
      <c r="B120" s="485" t="s">
        <v>229</v>
      </c>
      <c r="C120" s="485"/>
      <c r="D120" s="485"/>
      <c r="E120" s="485"/>
      <c r="F120" s="486"/>
      <c r="G120" s="18"/>
      <c r="P120" s="14"/>
      <c r="Q120" s="15"/>
      <c r="R120" s="30"/>
      <c r="S120" s="29"/>
      <c r="T120" s="29"/>
      <c r="U120" s="29"/>
      <c r="V120" s="29"/>
    </row>
    <row r="121" spans="1:22" ht="24.75" customHeight="1" x14ac:dyDescent="0.3">
      <c r="A121" s="120"/>
      <c r="B121" s="144"/>
      <c r="C121" s="122" t="s">
        <v>1</v>
      </c>
      <c r="D121" s="305"/>
      <c r="E121" s="140"/>
      <c r="F121" s="140"/>
      <c r="G121" s="18"/>
      <c r="P121" s="14"/>
      <c r="Q121" s="15"/>
      <c r="R121" s="30"/>
      <c r="S121" s="29"/>
      <c r="T121" s="29"/>
      <c r="U121" s="29"/>
      <c r="V121" s="29"/>
    </row>
    <row r="122" spans="1:22" ht="24.75" customHeight="1" x14ac:dyDescent="0.3">
      <c r="A122" s="120"/>
      <c r="B122" s="144"/>
      <c r="C122" s="122" t="s">
        <v>5</v>
      </c>
      <c r="D122" s="306"/>
      <c r="E122" s="141"/>
      <c r="F122" s="141"/>
      <c r="G122" s="18"/>
      <c r="P122" s="14"/>
      <c r="Q122" s="15"/>
      <c r="R122" s="30"/>
      <c r="S122" s="29"/>
      <c r="T122" s="29"/>
      <c r="U122" s="29"/>
      <c r="V122" s="29"/>
    </row>
    <row r="123" spans="1:22" ht="24.75" customHeight="1" x14ac:dyDescent="0.3">
      <c r="A123" s="120"/>
      <c r="B123" s="144"/>
      <c r="C123" s="122" t="s">
        <v>10</v>
      </c>
      <c r="D123" s="306"/>
      <c r="E123" s="141"/>
      <c r="F123" s="141"/>
      <c r="G123" s="18"/>
      <c r="P123" s="14"/>
      <c r="Q123" s="15"/>
      <c r="R123" s="30"/>
      <c r="S123" s="29"/>
      <c r="T123" s="29"/>
      <c r="U123" s="29"/>
      <c r="V123" s="29"/>
    </row>
    <row r="124" spans="1:22" ht="24.75" customHeight="1" x14ac:dyDescent="0.3">
      <c r="A124" s="120"/>
      <c r="B124" s="144"/>
      <c r="C124" s="122" t="s">
        <v>11</v>
      </c>
      <c r="D124" s="306"/>
      <c r="E124" s="141"/>
      <c r="F124" s="141"/>
      <c r="G124" s="18"/>
      <c r="P124" s="14"/>
      <c r="Q124" s="15"/>
      <c r="R124" s="30"/>
      <c r="S124" s="29"/>
      <c r="T124" s="29"/>
      <c r="U124" s="29"/>
      <c r="V124" s="29"/>
    </row>
    <row r="125" spans="1:22" ht="24.75" customHeight="1" x14ac:dyDescent="0.3">
      <c r="A125" s="120"/>
      <c r="B125" s="144"/>
      <c r="C125" s="122" t="s">
        <v>12</v>
      </c>
      <c r="D125" s="306"/>
      <c r="E125" s="141"/>
      <c r="F125" s="141"/>
      <c r="G125" s="18"/>
    </row>
    <row r="126" spans="1:22" ht="24.75" customHeight="1" x14ac:dyDescent="0.3">
      <c r="A126" s="120"/>
      <c r="B126" s="121"/>
      <c r="C126" s="122" t="s">
        <v>13</v>
      </c>
      <c r="D126" s="306"/>
      <c r="E126" s="141"/>
      <c r="F126" s="141"/>
      <c r="G126" s="18"/>
    </row>
    <row r="127" spans="1:22" ht="24.75" customHeight="1" x14ac:dyDescent="0.3">
      <c r="A127" s="120"/>
      <c r="B127" s="121"/>
      <c r="C127" s="122" t="s">
        <v>14</v>
      </c>
      <c r="D127" s="306"/>
      <c r="E127" s="141"/>
      <c r="F127" s="141"/>
      <c r="G127" s="18"/>
      <c r="P127" s="54"/>
      <c r="R127" s="55"/>
      <c r="S127" s="56"/>
      <c r="T127" s="56"/>
      <c r="U127" s="56"/>
      <c r="V127" s="56"/>
    </row>
    <row r="128" spans="1:22" ht="24.75" customHeight="1" x14ac:dyDescent="0.3">
      <c r="A128" s="120"/>
      <c r="B128" s="121"/>
      <c r="C128" s="122" t="s">
        <v>15</v>
      </c>
      <c r="D128" s="306"/>
      <c r="E128" s="141"/>
      <c r="F128" s="141"/>
      <c r="G128" s="18"/>
      <c r="P128" s="14"/>
      <c r="Q128" s="15"/>
      <c r="R128" s="30"/>
      <c r="S128" s="29"/>
      <c r="T128" s="29"/>
      <c r="U128" s="29"/>
      <c r="V128" s="29"/>
    </row>
    <row r="129" spans="1:22" ht="24.75" customHeight="1" x14ac:dyDescent="0.3">
      <c r="A129" s="120"/>
      <c r="B129" s="121"/>
      <c r="C129" s="122" t="s">
        <v>16</v>
      </c>
      <c r="D129" s="306"/>
      <c r="E129" s="141"/>
      <c r="F129" s="141"/>
      <c r="G129" s="18"/>
      <c r="P129" s="64"/>
      <c r="R129" s="55"/>
      <c r="S129" s="56"/>
      <c r="T129" s="56"/>
      <c r="U129" s="56"/>
      <c r="V129" s="56"/>
    </row>
    <row r="130" spans="1:22" ht="24.75" customHeight="1" x14ac:dyDescent="0.3">
      <c r="A130" s="123"/>
      <c r="B130" s="124"/>
      <c r="C130" s="125" t="s">
        <v>17</v>
      </c>
      <c r="D130" s="116"/>
      <c r="E130" s="126"/>
      <c r="F130" s="126"/>
      <c r="G130" s="5">
        <f>SUM(D121:F130)</f>
        <v>0</v>
      </c>
    </row>
    <row r="131" spans="1:22" ht="24.75" customHeight="1" x14ac:dyDescent="0.3">
      <c r="A131" s="97" t="s">
        <v>5</v>
      </c>
      <c r="B131" s="20" t="s">
        <v>117</v>
      </c>
      <c r="C131" s="23"/>
      <c r="D131" s="21"/>
      <c r="E131" s="21"/>
      <c r="F131" s="22"/>
      <c r="G131" s="5">
        <f>+G108+G119+G130</f>
        <v>0</v>
      </c>
    </row>
    <row r="132" spans="1:22" ht="24.75" customHeight="1" x14ac:dyDescent="0.3">
      <c r="A132" s="231" t="s">
        <v>10</v>
      </c>
      <c r="B132" s="20" t="s">
        <v>433</v>
      </c>
      <c r="C132" s="19"/>
      <c r="D132" s="21"/>
      <c r="E132" s="21"/>
      <c r="F132" s="22"/>
      <c r="G132" s="126"/>
    </row>
    <row r="133" spans="1:22" ht="24.75" customHeight="1" x14ac:dyDescent="0.3">
      <c r="A133" s="231" t="s">
        <v>11</v>
      </c>
      <c r="B133" s="16" t="s">
        <v>38</v>
      </c>
      <c r="C133" s="19"/>
      <c r="D133" s="24"/>
      <c r="E133" s="21"/>
      <c r="F133" s="22"/>
      <c r="G133" s="126"/>
    </row>
    <row r="134" spans="1:22" ht="24.75" customHeight="1" x14ac:dyDescent="0.3">
      <c r="A134" s="231" t="s">
        <v>12</v>
      </c>
      <c r="B134" s="111" t="s">
        <v>447</v>
      </c>
      <c r="C134" s="19"/>
      <c r="D134" s="24"/>
      <c r="E134" s="21"/>
      <c r="F134" s="22"/>
      <c r="G134" s="25">
        <f>+SUM(G131:G133)</f>
        <v>0</v>
      </c>
    </row>
    <row r="135" spans="1:22" ht="24.75" customHeight="1" x14ac:dyDescent="0.3">
      <c r="A135" s="73" t="s">
        <v>13</v>
      </c>
      <c r="B135" s="16" t="s">
        <v>77</v>
      </c>
      <c r="C135" s="23"/>
      <c r="D135" s="24"/>
      <c r="E135" s="21"/>
      <c r="F135" s="22"/>
      <c r="G135" s="126"/>
    </row>
    <row r="136" spans="1:22" ht="24.75" customHeight="1" x14ac:dyDescent="0.3">
      <c r="A136" s="73" t="s">
        <v>14</v>
      </c>
      <c r="B136" s="111" t="s">
        <v>276</v>
      </c>
      <c r="C136" s="23"/>
      <c r="D136" s="21"/>
      <c r="E136" s="21"/>
      <c r="F136" s="22"/>
      <c r="G136" s="70">
        <f>+G134-G135</f>
        <v>0</v>
      </c>
    </row>
    <row r="137" spans="1:22" ht="21.75" customHeight="1" x14ac:dyDescent="0.25">
      <c r="A137" s="523" t="s">
        <v>201</v>
      </c>
      <c r="B137" s="491"/>
      <c r="C137" s="491"/>
      <c r="D137" s="491"/>
      <c r="E137" s="491"/>
      <c r="F137" s="491"/>
      <c r="G137" s="491"/>
    </row>
    <row r="138" spans="1:22" ht="21.75" customHeight="1" x14ac:dyDescent="0.25">
      <c r="A138" s="489"/>
      <c r="B138" s="489"/>
      <c r="C138" s="489"/>
      <c r="D138" s="489"/>
      <c r="E138" s="489"/>
      <c r="F138" s="489"/>
      <c r="G138" s="489"/>
    </row>
    <row r="139" spans="1:22" ht="24.75" customHeight="1" x14ac:dyDescent="0.3">
      <c r="A139" s="72"/>
      <c r="B139" s="15"/>
      <c r="C139" s="30"/>
      <c r="D139" s="29"/>
      <c r="E139" s="29"/>
      <c r="F139" s="29"/>
      <c r="G139" s="29"/>
    </row>
    <row r="140" spans="1:22" ht="24.75" customHeight="1" x14ac:dyDescent="0.3">
      <c r="A140" s="73"/>
      <c r="B140" s="232" t="s">
        <v>172</v>
      </c>
      <c r="C140" s="233"/>
      <c r="D140" s="78"/>
      <c r="E140" s="21"/>
      <c r="F140" s="21"/>
      <c r="G140" s="21"/>
    </row>
    <row r="141" spans="1:22" ht="24.75" customHeight="1" x14ac:dyDescent="0.3">
      <c r="A141" s="73" t="s">
        <v>15</v>
      </c>
      <c r="B141" s="20" t="s">
        <v>117</v>
      </c>
      <c r="C141" s="32"/>
      <c r="D141" s="82"/>
      <c r="E141" s="82"/>
      <c r="F141" s="83"/>
      <c r="G141" s="127"/>
    </row>
    <row r="142" spans="1:22" ht="24.75" customHeight="1" x14ac:dyDescent="0.3">
      <c r="A142" s="79" t="s">
        <v>16</v>
      </c>
      <c r="B142" s="244" t="s">
        <v>433</v>
      </c>
      <c r="C142" s="81"/>
      <c r="D142" s="33"/>
      <c r="E142" s="33"/>
      <c r="F142" s="34"/>
      <c r="G142" s="127"/>
    </row>
    <row r="143" spans="1:22" ht="24.75" customHeight="1" x14ac:dyDescent="0.3">
      <c r="A143" s="79" t="s">
        <v>17</v>
      </c>
      <c r="B143" s="80" t="s">
        <v>276</v>
      </c>
      <c r="C143" s="81"/>
      <c r="D143" s="33"/>
      <c r="E143" s="33"/>
      <c r="F143" s="34"/>
      <c r="G143" s="98">
        <f>SUM(G141:G142)</f>
        <v>0</v>
      </c>
    </row>
    <row r="144" spans="1:22" ht="24.75" customHeight="1" x14ac:dyDescent="0.3">
      <c r="A144" s="75"/>
      <c r="B144" s="54"/>
      <c r="C144" s="55"/>
      <c r="D144" s="56"/>
      <c r="E144" s="56"/>
      <c r="F144" s="56"/>
      <c r="G144" s="56"/>
    </row>
    <row r="145" spans="1:9" ht="24.75" customHeight="1" x14ac:dyDescent="0.3">
      <c r="A145" s="75"/>
      <c r="B145" s="54"/>
      <c r="C145" s="55"/>
      <c r="D145" s="56"/>
      <c r="E145" s="56"/>
      <c r="F145" s="56"/>
      <c r="G145" s="56"/>
    </row>
    <row r="146" spans="1:9" ht="24.75" customHeight="1" x14ac:dyDescent="0.3">
      <c r="A146" s="73"/>
      <c r="B146" s="232" t="s">
        <v>173</v>
      </c>
      <c r="C146" s="233"/>
      <c r="D146" s="78"/>
      <c r="E146" s="21"/>
      <c r="F146" s="21"/>
      <c r="G146" s="21"/>
    </row>
    <row r="147" spans="1:9" ht="24.75" customHeight="1" x14ac:dyDescent="0.3">
      <c r="A147" s="73" t="s">
        <v>66</v>
      </c>
      <c r="B147" s="20" t="s">
        <v>117</v>
      </c>
      <c r="C147" s="32"/>
      <c r="D147" s="82"/>
      <c r="E147" s="82"/>
      <c r="F147" s="83"/>
      <c r="G147" s="127"/>
    </row>
    <row r="148" spans="1:9" ht="24.75" customHeight="1" x14ac:dyDescent="0.3">
      <c r="A148" s="79" t="s">
        <v>67</v>
      </c>
      <c r="B148" s="80" t="s">
        <v>276</v>
      </c>
      <c r="C148" s="81"/>
      <c r="D148" s="33"/>
      <c r="E148" s="33"/>
      <c r="F148" s="34"/>
      <c r="G148" s="98">
        <f>+G147</f>
        <v>0</v>
      </c>
    </row>
    <row r="149" spans="1:9" ht="24.75" customHeight="1" x14ac:dyDescent="0.3">
      <c r="A149" s="75"/>
      <c r="B149" s="54"/>
      <c r="C149" s="55"/>
      <c r="D149" s="56"/>
      <c r="E149" s="56"/>
      <c r="F149" s="56"/>
      <c r="G149" s="56"/>
    </row>
    <row r="150" spans="1:9" ht="24.75" customHeight="1" x14ac:dyDescent="0.3">
      <c r="A150" s="75"/>
      <c r="B150" s="54"/>
      <c r="C150" s="55"/>
      <c r="D150" s="56"/>
      <c r="E150" s="56"/>
      <c r="F150" s="56"/>
      <c r="G150" s="56"/>
    </row>
    <row r="151" spans="1:9" ht="24.75" customHeight="1" x14ac:dyDescent="0.3">
      <c r="A151" s="53"/>
      <c r="B151" s="54"/>
      <c r="C151" s="55"/>
      <c r="D151" s="56"/>
      <c r="E151" s="56"/>
      <c r="F151" s="56"/>
      <c r="G151" s="56"/>
    </row>
    <row r="152" spans="1:9" ht="24.75" customHeight="1" x14ac:dyDescent="0.3">
      <c r="A152" s="234" t="s">
        <v>68</v>
      </c>
      <c r="B152" s="337" t="s">
        <v>278</v>
      </c>
      <c r="C152" s="31"/>
      <c r="D152" s="77"/>
      <c r="E152" s="77"/>
      <c r="F152" s="78"/>
      <c r="G152" s="70">
        <f>+G136+G143+G148</f>
        <v>0</v>
      </c>
    </row>
    <row r="154" spans="1:9" ht="20.100000000000001" customHeight="1" x14ac:dyDescent="0.3">
      <c r="A154" s="106"/>
      <c r="E154" s="29"/>
      <c r="F154" s="29"/>
      <c r="G154" s="29"/>
    </row>
    <row r="155" spans="1:9" ht="20.100000000000001" customHeight="1" x14ac:dyDescent="0.3">
      <c r="A155" s="106"/>
      <c r="E155" s="29"/>
      <c r="F155" s="29"/>
      <c r="G155" s="29"/>
    </row>
    <row r="156" spans="1:9" ht="20.100000000000001" customHeight="1" x14ac:dyDescent="0.3">
      <c r="A156" s="106"/>
      <c r="E156" s="29"/>
      <c r="F156" s="29"/>
      <c r="G156" s="29"/>
    </row>
    <row r="157" spans="1:9" ht="19.5" customHeight="1" x14ac:dyDescent="0.2"/>
    <row r="158" spans="1:9" ht="29.25" customHeight="1" x14ac:dyDescent="0.3">
      <c r="A158" s="74" t="str">
        <f>+A72</f>
        <v xml:space="preserve">Eventuelle kommentarer til de viktigste risikoforutsetninger som er benyttet og om innholdet </v>
      </c>
      <c r="C158" s="55"/>
      <c r="D158" s="56"/>
      <c r="E158" s="56"/>
      <c r="F158" s="56"/>
      <c r="G158" s="56"/>
    </row>
    <row r="159" spans="1:9" ht="29.25" customHeight="1" x14ac:dyDescent="0.3">
      <c r="A159" s="74" t="str">
        <f>+A73</f>
        <v>av de enkelte postene:</v>
      </c>
      <c r="C159" s="55"/>
      <c r="D159" s="56"/>
      <c r="E159" s="56"/>
      <c r="F159" s="56"/>
      <c r="G159" s="56"/>
    </row>
    <row r="160" spans="1:9" ht="20.100000000000001" customHeight="1" x14ac:dyDescent="0.3">
      <c r="A160" s="129"/>
      <c r="B160" s="129"/>
      <c r="C160" s="138"/>
      <c r="D160" s="139"/>
      <c r="E160" s="139"/>
      <c r="F160" s="139"/>
      <c r="G160" s="139"/>
      <c r="H160" s="132"/>
      <c r="I160" s="132"/>
    </row>
    <row r="161" spans="1:24" ht="20.100000000000001" customHeight="1" x14ac:dyDescent="0.3">
      <c r="A161" s="129"/>
      <c r="B161" s="129"/>
      <c r="C161" s="138"/>
      <c r="D161" s="139"/>
      <c r="E161" s="139"/>
      <c r="F161" s="139"/>
      <c r="G161" s="139"/>
      <c r="H161" s="132"/>
      <c r="I161" s="132"/>
    </row>
    <row r="162" spans="1:24" ht="20.100000000000001" customHeight="1" x14ac:dyDescent="0.3">
      <c r="A162" s="129"/>
      <c r="B162" s="129"/>
      <c r="C162" s="138"/>
      <c r="D162" s="139"/>
      <c r="E162" s="139"/>
      <c r="F162" s="139"/>
      <c r="G162" s="139"/>
      <c r="H162" s="132"/>
      <c r="I162" s="132"/>
    </row>
    <row r="163" spans="1:24" ht="20.100000000000001" customHeight="1" x14ac:dyDescent="0.3">
      <c r="A163" s="129"/>
      <c r="B163" s="129"/>
      <c r="C163" s="138"/>
      <c r="D163" s="139"/>
      <c r="E163" s="139"/>
      <c r="F163" s="139"/>
      <c r="G163" s="139"/>
      <c r="H163" s="132"/>
      <c r="I163" s="132"/>
    </row>
    <row r="164" spans="1:24" ht="20.100000000000001" customHeight="1" x14ac:dyDescent="0.3">
      <c r="A164" s="129"/>
      <c r="B164" s="129"/>
      <c r="C164" s="138"/>
      <c r="D164" s="139"/>
      <c r="E164" s="139"/>
      <c r="F164" s="139"/>
      <c r="G164" s="139"/>
      <c r="H164" s="132"/>
      <c r="I164" s="132"/>
    </row>
    <row r="165" spans="1:24" ht="20.100000000000001" customHeight="1" x14ac:dyDescent="0.3">
      <c r="A165" s="129"/>
      <c r="B165" s="129"/>
      <c r="C165" s="138"/>
      <c r="D165" s="139"/>
      <c r="E165" s="139"/>
      <c r="F165" s="139"/>
      <c r="G165" s="139"/>
      <c r="H165" s="132"/>
      <c r="I165" s="132"/>
    </row>
    <row r="166" spans="1:24" ht="20.100000000000001" customHeight="1" x14ac:dyDescent="0.3">
      <c r="A166" s="129"/>
      <c r="B166" s="129"/>
      <c r="C166" s="138"/>
      <c r="D166" s="139"/>
      <c r="E166" s="139"/>
      <c r="F166" s="139"/>
      <c r="G166" s="139"/>
      <c r="H166" s="132"/>
      <c r="I166" s="132"/>
    </row>
    <row r="167" spans="1:24" ht="20.100000000000001" customHeight="1" x14ac:dyDescent="0.3">
      <c r="A167" s="129"/>
      <c r="B167" s="129"/>
      <c r="C167" s="138"/>
      <c r="D167" s="139"/>
      <c r="E167" s="139"/>
      <c r="F167" s="139"/>
      <c r="G167" s="139"/>
      <c r="H167" s="132"/>
      <c r="I167" s="132"/>
    </row>
    <row r="168" spans="1:24" ht="20.100000000000001" customHeight="1" x14ac:dyDescent="0.3">
      <c r="A168" s="129"/>
      <c r="B168" s="129"/>
      <c r="C168" s="138"/>
      <c r="D168" s="139"/>
      <c r="E168" s="139"/>
      <c r="F168" s="139"/>
      <c r="G168" s="139"/>
      <c r="H168" s="132"/>
      <c r="I168" s="132"/>
    </row>
    <row r="169" spans="1:24" ht="18" customHeight="1" x14ac:dyDescent="0.3">
      <c r="A169" s="11"/>
      <c r="B169" s="2"/>
      <c r="C169" s="2"/>
      <c r="D169" s="2"/>
      <c r="E169" s="2"/>
      <c r="F169" s="2"/>
      <c r="G169" s="2"/>
    </row>
    <row r="170" spans="1:24" ht="24" customHeight="1" x14ac:dyDescent="0.3">
      <c r="A170" s="492" t="s">
        <v>375</v>
      </c>
      <c r="B170" s="492"/>
      <c r="C170" s="492"/>
      <c r="D170" s="492"/>
      <c r="E170" s="492"/>
      <c r="F170" s="492"/>
      <c r="G170" s="492"/>
    </row>
    <row r="171" spans="1:24" ht="18" customHeight="1" x14ac:dyDescent="0.3">
      <c r="A171" s="12"/>
      <c r="B171" s="12"/>
      <c r="C171" s="12"/>
      <c r="D171" s="12"/>
      <c r="E171" s="12"/>
      <c r="F171" s="12"/>
      <c r="G171" s="12"/>
    </row>
    <row r="172" spans="1:24" ht="18" customHeight="1" x14ac:dyDescent="0.25">
      <c r="A172" s="493" t="s">
        <v>468</v>
      </c>
      <c r="B172" s="493"/>
      <c r="C172" s="493"/>
      <c r="D172" s="493"/>
      <c r="E172" s="493"/>
      <c r="F172" s="493"/>
      <c r="G172" s="493"/>
      <c r="H172" s="68"/>
      <c r="I172" s="68"/>
    </row>
    <row r="173" spans="1:24" ht="18" customHeight="1" x14ac:dyDescent="0.25">
      <c r="A173" s="68" t="s">
        <v>2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ht="18" customHeight="1" x14ac:dyDescent="0.25">
      <c r="A174" s="68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ht="21.95" customHeight="1" x14ac:dyDescent="0.3">
      <c r="A175" s="14"/>
      <c r="B175" s="13"/>
      <c r="C175" s="13"/>
      <c r="D175" s="13"/>
      <c r="E175" s="13"/>
      <c r="F175" s="13"/>
      <c r="G175" s="13"/>
    </row>
    <row r="176" spans="1:24" ht="21.95" customHeight="1" x14ac:dyDescent="0.3">
      <c r="A176" s="469" t="s">
        <v>99</v>
      </c>
      <c r="B176" s="470"/>
      <c r="C176" s="13"/>
      <c r="D176" s="13"/>
      <c r="E176" s="13"/>
      <c r="F176" s="13"/>
      <c r="G176" s="13"/>
    </row>
    <row r="177" spans="1:7" ht="21.95" customHeight="1" x14ac:dyDescent="0.2">
      <c r="A177" s="494" t="s">
        <v>274</v>
      </c>
      <c r="B177" s="495"/>
      <c r="C177" s="496"/>
      <c r="D177" s="473" t="s">
        <v>168</v>
      </c>
      <c r="E177" s="473" t="s">
        <v>169</v>
      </c>
      <c r="F177" s="473" t="s">
        <v>170</v>
      </c>
      <c r="G177" s="476"/>
    </row>
    <row r="178" spans="1:7" ht="21.95" customHeight="1" x14ac:dyDescent="0.2">
      <c r="A178" s="497"/>
      <c r="B178" s="498"/>
      <c r="C178" s="499"/>
      <c r="D178" s="474"/>
      <c r="E178" s="474"/>
      <c r="F178" s="474"/>
      <c r="G178" s="477"/>
    </row>
    <row r="179" spans="1:7" ht="21.95" customHeight="1" x14ac:dyDescent="0.2">
      <c r="A179" s="500"/>
      <c r="B179" s="501"/>
      <c r="C179" s="502"/>
      <c r="D179" s="475"/>
      <c r="E179" s="475"/>
      <c r="F179" s="475"/>
      <c r="G179" s="478"/>
    </row>
    <row r="180" spans="1:7" ht="24.95" customHeight="1" x14ac:dyDescent="0.3">
      <c r="A180" s="419" t="s">
        <v>3</v>
      </c>
      <c r="B180" s="503" t="s">
        <v>217</v>
      </c>
      <c r="C180" s="503"/>
      <c r="D180" s="503"/>
      <c r="E180" s="503"/>
      <c r="F180" s="504"/>
      <c r="G180" s="17"/>
    </row>
    <row r="181" spans="1:7" ht="24.75" customHeight="1" x14ac:dyDescent="0.3">
      <c r="A181" s="120"/>
      <c r="B181" s="144" t="s">
        <v>202</v>
      </c>
      <c r="C181" s="122" t="s">
        <v>1</v>
      </c>
      <c r="D181" s="228" t="s">
        <v>2</v>
      </c>
      <c r="E181" s="140"/>
      <c r="F181" s="140"/>
      <c r="G181" s="18"/>
    </row>
    <row r="182" spans="1:7" ht="24.95" customHeight="1" x14ac:dyDescent="0.3">
      <c r="A182" s="120"/>
      <c r="B182" s="144" t="s">
        <v>416</v>
      </c>
      <c r="C182" s="122" t="s">
        <v>5</v>
      </c>
      <c r="D182" s="228" t="s">
        <v>2</v>
      </c>
      <c r="E182" s="141"/>
      <c r="F182" s="141"/>
      <c r="G182" s="18"/>
    </row>
    <row r="183" spans="1:7" ht="24.95" customHeight="1" x14ac:dyDescent="0.3">
      <c r="A183" s="120"/>
      <c r="B183" s="144" t="s">
        <v>227</v>
      </c>
      <c r="C183" s="122" t="s">
        <v>10</v>
      </c>
      <c r="D183" s="228" t="s">
        <v>2</v>
      </c>
      <c r="E183" s="141"/>
      <c r="F183" s="141"/>
      <c r="G183" s="18"/>
    </row>
    <row r="184" spans="1:7" ht="24.95" customHeight="1" x14ac:dyDescent="0.3">
      <c r="A184" s="120"/>
      <c r="B184" s="144" t="s">
        <v>152</v>
      </c>
      <c r="C184" s="122" t="s">
        <v>11</v>
      </c>
      <c r="D184" s="228" t="s">
        <v>2</v>
      </c>
      <c r="E184" s="141"/>
      <c r="F184" s="141"/>
      <c r="G184" s="18"/>
    </row>
    <row r="185" spans="1:7" ht="24.95" customHeight="1" x14ac:dyDescent="0.3">
      <c r="A185" s="120"/>
      <c r="B185" s="144" t="s">
        <v>150</v>
      </c>
      <c r="C185" s="122" t="s">
        <v>12</v>
      </c>
      <c r="D185" s="228" t="s">
        <v>2</v>
      </c>
      <c r="E185" s="141"/>
      <c r="F185" s="141"/>
      <c r="G185" s="18"/>
    </row>
    <row r="186" spans="1:7" ht="24.95" customHeight="1" x14ac:dyDescent="0.3">
      <c r="A186" s="120"/>
      <c r="B186" s="144" t="s">
        <v>153</v>
      </c>
      <c r="C186" s="122" t="s">
        <v>13</v>
      </c>
      <c r="D186" s="228" t="s">
        <v>2</v>
      </c>
      <c r="E186" s="141"/>
      <c r="F186" s="141"/>
      <c r="G186" s="18"/>
    </row>
    <row r="187" spans="1:7" ht="24.95" customHeight="1" x14ac:dyDescent="0.3">
      <c r="A187" s="120"/>
      <c r="B187" s="144" t="s">
        <v>154</v>
      </c>
      <c r="C187" s="122" t="s">
        <v>14</v>
      </c>
      <c r="D187" s="228" t="s">
        <v>2</v>
      </c>
      <c r="E187" s="141"/>
      <c r="F187" s="141"/>
      <c r="G187" s="18"/>
    </row>
    <row r="188" spans="1:7" ht="24.95" customHeight="1" x14ac:dyDescent="0.3">
      <c r="A188" s="120"/>
      <c r="B188" s="144" t="s">
        <v>151</v>
      </c>
      <c r="C188" s="122" t="s">
        <v>15</v>
      </c>
      <c r="D188" s="228"/>
      <c r="E188" s="141"/>
      <c r="F188" s="141"/>
      <c r="G188" s="18"/>
    </row>
    <row r="189" spans="1:7" ht="24.95" customHeight="1" x14ac:dyDescent="0.3">
      <c r="A189" s="120"/>
      <c r="B189" s="121"/>
      <c r="C189" s="122" t="s">
        <v>16</v>
      </c>
      <c r="D189" s="228"/>
      <c r="E189" s="141"/>
      <c r="F189" s="141"/>
      <c r="G189" s="18"/>
    </row>
    <row r="190" spans="1:7" ht="24.95" customHeight="1" x14ac:dyDescent="0.3">
      <c r="A190" s="120"/>
      <c r="B190" s="121"/>
      <c r="C190" s="122" t="s">
        <v>17</v>
      </c>
      <c r="D190" s="228"/>
      <c r="E190" s="141"/>
      <c r="F190" s="141"/>
      <c r="G190" s="5">
        <f>+SUM(E181:F190)</f>
        <v>0</v>
      </c>
    </row>
    <row r="191" spans="1:7" ht="24.95" customHeight="1" x14ac:dyDescent="0.3">
      <c r="A191" s="419" t="s">
        <v>4</v>
      </c>
      <c r="B191" s="485" t="s">
        <v>229</v>
      </c>
      <c r="C191" s="485"/>
      <c r="D191" s="485"/>
      <c r="E191" s="485"/>
      <c r="F191" s="486"/>
      <c r="G191" s="17"/>
    </row>
    <row r="192" spans="1:7" ht="24.95" customHeight="1" x14ac:dyDescent="0.3">
      <c r="A192" s="120"/>
      <c r="B192" s="144"/>
      <c r="C192" s="122" t="s">
        <v>1</v>
      </c>
      <c r="D192" s="228" t="s">
        <v>2</v>
      </c>
      <c r="E192" s="140"/>
      <c r="F192" s="140"/>
      <c r="G192" s="18"/>
    </row>
    <row r="193" spans="1:7" ht="24.95" customHeight="1" x14ac:dyDescent="0.3">
      <c r="A193" s="120"/>
      <c r="B193" s="144"/>
      <c r="C193" s="122" t="s">
        <v>5</v>
      </c>
      <c r="D193" s="228" t="s">
        <v>2</v>
      </c>
      <c r="E193" s="141"/>
      <c r="F193" s="141"/>
      <c r="G193" s="18"/>
    </row>
    <row r="194" spans="1:7" ht="24.95" customHeight="1" x14ac:dyDescent="0.3">
      <c r="A194" s="120"/>
      <c r="B194" s="144"/>
      <c r="C194" s="122" t="s">
        <v>10</v>
      </c>
      <c r="D194" s="228" t="s">
        <v>2</v>
      </c>
      <c r="E194" s="141"/>
      <c r="F194" s="141"/>
      <c r="G194" s="18"/>
    </row>
    <row r="195" spans="1:7" ht="24.95" customHeight="1" x14ac:dyDescent="0.3">
      <c r="A195" s="120"/>
      <c r="B195" s="144"/>
      <c r="C195" s="122" t="s">
        <v>11</v>
      </c>
      <c r="D195" s="228" t="s">
        <v>2</v>
      </c>
      <c r="E195" s="141"/>
      <c r="F195" s="141"/>
      <c r="G195" s="18"/>
    </row>
    <row r="196" spans="1:7" ht="24.95" customHeight="1" x14ac:dyDescent="0.3">
      <c r="A196" s="120"/>
      <c r="B196" s="144"/>
      <c r="C196" s="122" t="s">
        <v>12</v>
      </c>
      <c r="D196" s="228" t="s">
        <v>2</v>
      </c>
      <c r="E196" s="141"/>
      <c r="F196" s="141"/>
      <c r="G196" s="18"/>
    </row>
    <row r="197" spans="1:7" ht="24.95" customHeight="1" x14ac:dyDescent="0.3">
      <c r="A197" s="120"/>
      <c r="B197" s="121"/>
      <c r="C197" s="122" t="s">
        <v>13</v>
      </c>
      <c r="D197" s="228" t="s">
        <v>2</v>
      </c>
      <c r="E197" s="141"/>
      <c r="F197" s="141"/>
      <c r="G197" s="18"/>
    </row>
    <row r="198" spans="1:7" ht="24.95" customHeight="1" x14ac:dyDescent="0.3">
      <c r="A198" s="120"/>
      <c r="B198" s="121"/>
      <c r="C198" s="122" t="s">
        <v>14</v>
      </c>
      <c r="D198" s="228" t="s">
        <v>2</v>
      </c>
      <c r="E198" s="141"/>
      <c r="F198" s="141"/>
      <c r="G198" s="18"/>
    </row>
    <row r="199" spans="1:7" ht="24.95" customHeight="1" x14ac:dyDescent="0.3">
      <c r="A199" s="120"/>
      <c r="B199" s="121"/>
      <c r="C199" s="122" t="s">
        <v>15</v>
      </c>
      <c r="D199" s="228"/>
      <c r="E199" s="141"/>
      <c r="F199" s="141"/>
      <c r="G199" s="18"/>
    </row>
    <row r="200" spans="1:7" ht="24.95" customHeight="1" x14ac:dyDescent="0.3">
      <c r="A200" s="120"/>
      <c r="B200" s="121"/>
      <c r="C200" s="122" t="s">
        <v>16</v>
      </c>
      <c r="D200" s="228"/>
      <c r="E200" s="141"/>
      <c r="F200" s="141"/>
      <c r="G200" s="18"/>
    </row>
    <row r="201" spans="1:7" ht="24.95" customHeight="1" x14ac:dyDescent="0.3">
      <c r="A201" s="123"/>
      <c r="B201" s="124"/>
      <c r="C201" s="125" t="s">
        <v>17</v>
      </c>
      <c r="D201" s="230"/>
      <c r="E201" s="116"/>
      <c r="F201" s="116"/>
      <c r="G201" s="5">
        <f>+SUM(E192:F201)</f>
        <v>0</v>
      </c>
    </row>
    <row r="202" spans="1:7" ht="24.95" customHeight="1" x14ac:dyDescent="0.3">
      <c r="A202" s="97" t="s">
        <v>5</v>
      </c>
      <c r="B202" s="244" t="s">
        <v>117</v>
      </c>
      <c r="C202" s="277"/>
      <c r="D202" s="278"/>
      <c r="E202" s="279"/>
      <c r="F202" s="280"/>
      <c r="G202" s="5">
        <f>+G190+G201</f>
        <v>0</v>
      </c>
    </row>
    <row r="203" spans="1:7" ht="24.95" customHeight="1" x14ac:dyDescent="0.3">
      <c r="A203" s="97" t="s">
        <v>10</v>
      </c>
      <c r="B203" s="244" t="s">
        <v>433</v>
      </c>
      <c r="C203" s="19"/>
      <c r="D203" s="21"/>
      <c r="E203" s="21"/>
      <c r="F203" s="22"/>
      <c r="G203" s="126"/>
    </row>
    <row r="204" spans="1:7" ht="24.95" customHeight="1" x14ac:dyDescent="0.3">
      <c r="A204" s="97" t="s">
        <v>11</v>
      </c>
      <c r="B204" s="244" t="s">
        <v>447</v>
      </c>
      <c r="C204" s="19"/>
      <c r="D204" s="21"/>
      <c r="E204" s="21"/>
      <c r="F204" s="22"/>
      <c r="G204" s="5">
        <f>SUM(G202:G203)</f>
        <v>0</v>
      </c>
    </row>
    <row r="205" spans="1:7" ht="24.95" customHeight="1" x14ac:dyDescent="0.3">
      <c r="A205" s="428" t="s">
        <v>12</v>
      </c>
      <c r="B205" s="16" t="s">
        <v>77</v>
      </c>
      <c r="C205" s="23"/>
      <c r="D205" s="21"/>
      <c r="E205" s="21"/>
      <c r="F205" s="22"/>
      <c r="G205" s="126"/>
    </row>
    <row r="206" spans="1:7" ht="24.95" customHeight="1" x14ac:dyDescent="0.3">
      <c r="A206" s="428" t="s">
        <v>13</v>
      </c>
      <c r="B206" s="76" t="s">
        <v>275</v>
      </c>
      <c r="C206" s="31"/>
      <c r="D206" s="77"/>
      <c r="E206" s="77"/>
      <c r="F206" s="78"/>
      <c r="G206" s="104">
        <f>+G204-G205</f>
        <v>0</v>
      </c>
    </row>
    <row r="207" spans="1:7" ht="21.75" customHeight="1" x14ac:dyDescent="0.25">
      <c r="A207" s="523"/>
      <c r="B207" s="491"/>
      <c r="C207" s="491"/>
      <c r="D207" s="491"/>
    </row>
    <row r="208" spans="1:7" ht="21.75" customHeight="1" x14ac:dyDescent="0.25">
      <c r="A208" s="489"/>
      <c r="B208" s="489"/>
      <c r="C208" s="489"/>
      <c r="D208" s="489"/>
      <c r="E208" s="489"/>
      <c r="F208" s="489"/>
      <c r="G208" s="489"/>
    </row>
    <row r="209" spans="1:24" ht="24.75" customHeight="1" x14ac:dyDescent="0.3">
      <c r="A209" s="72"/>
      <c r="B209" s="15"/>
      <c r="C209" s="55"/>
      <c r="D209" s="56"/>
      <c r="E209" s="56"/>
      <c r="F209" s="56"/>
      <c r="G209" s="56"/>
    </row>
    <row r="210" spans="1:24" ht="24.75" customHeight="1" x14ac:dyDescent="0.3">
      <c r="A210" s="142" t="str">
        <f>+A72</f>
        <v xml:space="preserve">Eventuelle kommentarer til de viktigste risikoforutsetninger som er benyttet og om innholdet </v>
      </c>
      <c r="B210" s="137"/>
      <c r="C210" s="130"/>
      <c r="D210" s="131"/>
      <c r="E210" s="131"/>
      <c r="F210" s="131"/>
      <c r="G210" s="131"/>
      <c r="H210" s="132"/>
      <c r="I210" s="132"/>
    </row>
    <row r="211" spans="1:24" ht="24.75" customHeight="1" x14ac:dyDescent="0.3">
      <c r="A211" s="142" t="str">
        <f>+A73</f>
        <v>av de enkelte postene:</v>
      </c>
      <c r="B211" s="121"/>
      <c r="C211" s="130"/>
      <c r="D211" s="131"/>
      <c r="E211" s="131"/>
      <c r="F211" s="131"/>
      <c r="G211" s="131"/>
      <c r="H211" s="132"/>
      <c r="I211" s="132"/>
    </row>
    <row r="212" spans="1:24" ht="24.75" customHeight="1" x14ac:dyDescent="0.3">
      <c r="A212" s="129"/>
      <c r="B212" s="121"/>
      <c r="C212" s="130"/>
      <c r="D212" s="131"/>
      <c r="E212" s="131"/>
      <c r="F212" s="131"/>
      <c r="G212" s="131"/>
      <c r="H212" s="132"/>
      <c r="I212" s="132"/>
    </row>
    <row r="213" spans="1:24" ht="24.75" customHeight="1" x14ac:dyDescent="0.3">
      <c r="A213" s="129"/>
      <c r="B213" s="121"/>
      <c r="C213" s="130"/>
      <c r="D213" s="131"/>
      <c r="E213" s="131"/>
      <c r="F213" s="131"/>
      <c r="G213" s="131"/>
      <c r="H213" s="132"/>
      <c r="I213" s="132"/>
    </row>
    <row r="214" spans="1:24" ht="24.75" customHeight="1" x14ac:dyDescent="0.3">
      <c r="A214" s="129"/>
      <c r="B214" s="121"/>
      <c r="C214" s="130"/>
      <c r="D214" s="131"/>
      <c r="E214" s="131"/>
      <c r="F214" s="131"/>
      <c r="G214" s="131"/>
      <c r="H214" s="132"/>
      <c r="I214" s="132"/>
    </row>
    <row r="215" spans="1:24" ht="24.75" customHeight="1" x14ac:dyDescent="0.3">
      <c r="A215" s="129"/>
      <c r="B215" s="121"/>
      <c r="C215" s="130"/>
      <c r="D215" s="131"/>
      <c r="E215" s="131"/>
      <c r="F215" s="131"/>
      <c r="G215" s="131"/>
      <c r="H215" s="132"/>
      <c r="I215" s="132"/>
    </row>
    <row r="216" spans="1:24" ht="24.75" customHeight="1" x14ac:dyDescent="0.3">
      <c r="A216" s="129"/>
      <c r="B216" s="121"/>
      <c r="C216" s="130"/>
      <c r="D216" s="131"/>
      <c r="E216" s="131"/>
      <c r="F216" s="131"/>
      <c r="G216" s="131"/>
      <c r="H216" s="132"/>
      <c r="I216" s="132"/>
    </row>
    <row r="217" spans="1:24" ht="24.75" customHeight="1" x14ac:dyDescent="0.3">
      <c r="A217" s="129"/>
      <c r="B217" s="121"/>
      <c r="C217" s="130"/>
      <c r="D217" s="131"/>
      <c r="E217" s="131"/>
      <c r="F217" s="131"/>
      <c r="G217" s="131"/>
      <c r="H217" s="132"/>
      <c r="I217" s="132"/>
    </row>
    <row r="218" spans="1:24" ht="24.75" customHeight="1" x14ac:dyDescent="0.3">
      <c r="A218" s="129"/>
      <c r="B218" s="121"/>
      <c r="C218" s="130"/>
      <c r="D218" s="131"/>
      <c r="E218" s="131"/>
      <c r="F218" s="131"/>
      <c r="G218" s="131"/>
      <c r="H218" s="132"/>
      <c r="I218" s="132"/>
    </row>
    <row r="219" spans="1:24" ht="19.5" customHeight="1" x14ac:dyDescent="0.3">
      <c r="A219" s="144"/>
      <c r="B219" s="121"/>
      <c r="C219" s="138"/>
      <c r="D219" s="139"/>
      <c r="E219" s="139"/>
      <c r="F219" s="139"/>
      <c r="G219" s="139"/>
      <c r="H219" s="132"/>
      <c r="I219" s="132"/>
    </row>
    <row r="220" spans="1:24" ht="19.5" customHeight="1" x14ac:dyDescent="0.3">
      <c r="A220" s="145" t="s">
        <v>2</v>
      </c>
      <c r="B220" s="134"/>
      <c r="C220" s="130"/>
      <c r="D220" s="131"/>
      <c r="E220" s="131"/>
      <c r="F220" s="131"/>
      <c r="G220" s="131"/>
      <c r="H220" s="132"/>
      <c r="I220" s="132"/>
    </row>
    <row r="221" spans="1:24" ht="18" customHeight="1" x14ac:dyDescent="0.2">
      <c r="A221" s="2"/>
      <c r="B221" s="135"/>
      <c r="C221" s="135"/>
      <c r="D221" s="135"/>
      <c r="E221" s="135"/>
      <c r="F221" s="135"/>
      <c r="G221" s="135"/>
    </row>
    <row r="222" spans="1:24" ht="24" customHeight="1" x14ac:dyDescent="0.3">
      <c r="A222" s="1" t="s">
        <v>374</v>
      </c>
      <c r="B222" s="2"/>
      <c r="C222" s="2"/>
      <c r="D222" s="2"/>
      <c r="E222" s="2"/>
      <c r="F222" s="2"/>
      <c r="G222" s="2"/>
    </row>
    <row r="223" spans="1:24" ht="18" customHeight="1" x14ac:dyDescent="0.2">
      <c r="A223" s="2"/>
      <c r="B223" s="2"/>
      <c r="C223" s="2"/>
      <c r="D223" s="2"/>
      <c r="E223" s="2"/>
      <c r="F223" s="2"/>
      <c r="G223" s="2"/>
    </row>
    <row r="224" spans="1:24" ht="18" customHeight="1" x14ac:dyDescent="0.25">
      <c r="A224" s="493" t="s">
        <v>468</v>
      </c>
      <c r="B224" s="493"/>
      <c r="C224" s="493"/>
      <c r="D224" s="493"/>
      <c r="E224" s="493"/>
      <c r="F224" s="493"/>
      <c r="G224" s="493"/>
      <c r="H224" s="68"/>
      <c r="I224" s="68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ht="18" customHeight="1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ht="17.25" customHeight="1" x14ac:dyDescent="0.3">
      <c r="A226" s="14"/>
      <c r="B226" s="13"/>
      <c r="C226" s="13"/>
      <c r="D226" s="13"/>
      <c r="E226" s="13"/>
      <c r="F226" s="13"/>
      <c r="G226" s="13"/>
    </row>
    <row r="227" spans="1:24" ht="18" customHeight="1" x14ac:dyDescent="0.3">
      <c r="A227" s="469" t="s">
        <v>0</v>
      </c>
      <c r="B227" s="470"/>
      <c r="C227" s="13"/>
      <c r="D227" s="13"/>
      <c r="E227" s="13"/>
      <c r="F227" s="13"/>
      <c r="G227" s="13"/>
    </row>
    <row r="228" spans="1:24" ht="21.95" customHeight="1" x14ac:dyDescent="0.2">
      <c r="A228" s="490" t="s">
        <v>451</v>
      </c>
      <c r="B228" s="491"/>
      <c r="C228" s="491"/>
      <c r="D228" s="473" t="s">
        <v>148</v>
      </c>
      <c r="E228" s="473" t="s">
        <v>149</v>
      </c>
      <c r="F228" s="473" t="s">
        <v>420</v>
      </c>
      <c r="G228" s="476"/>
    </row>
    <row r="229" spans="1:24" ht="21.95" customHeight="1" x14ac:dyDescent="0.2">
      <c r="A229" s="479" t="s">
        <v>277</v>
      </c>
      <c r="B229" s="480"/>
      <c r="C229" s="481"/>
      <c r="D229" s="474"/>
      <c r="E229" s="474"/>
      <c r="F229" s="474"/>
      <c r="G229" s="477"/>
      <c r="I229" s="6"/>
      <c r="J229" s="6"/>
    </row>
    <row r="230" spans="1:24" ht="21.95" customHeight="1" x14ac:dyDescent="0.2">
      <c r="A230" s="482"/>
      <c r="B230" s="483"/>
      <c r="C230" s="484"/>
      <c r="D230" s="475"/>
      <c r="E230" s="475"/>
      <c r="F230" s="475"/>
      <c r="G230" s="478"/>
    </row>
    <row r="231" spans="1:24" ht="24.75" customHeight="1" x14ac:dyDescent="0.3">
      <c r="A231" s="419" t="s">
        <v>3</v>
      </c>
      <c r="B231" s="420" t="s">
        <v>111</v>
      </c>
      <c r="C231" s="420"/>
      <c r="D231" s="422" t="s">
        <v>168</v>
      </c>
      <c r="E231" s="422" t="s">
        <v>168</v>
      </c>
      <c r="F231" s="423" t="s">
        <v>215</v>
      </c>
      <c r="G231" s="17"/>
    </row>
    <row r="232" spans="1:24" ht="24.75" customHeight="1" x14ac:dyDescent="0.3">
      <c r="A232" s="120"/>
      <c r="B232" s="144" t="s">
        <v>416</v>
      </c>
      <c r="C232" s="122" t="s">
        <v>1</v>
      </c>
      <c r="D232" s="140"/>
      <c r="E232" s="140"/>
      <c r="F232" s="140"/>
      <c r="G232" s="18"/>
    </row>
    <row r="233" spans="1:24" ht="24.75" customHeight="1" x14ac:dyDescent="0.3">
      <c r="A233" s="120"/>
      <c r="B233" s="144" t="s">
        <v>227</v>
      </c>
      <c r="C233" s="122" t="s">
        <v>5</v>
      </c>
      <c r="D233" s="141"/>
      <c r="E233" s="141"/>
      <c r="F233" s="141"/>
      <c r="G233" s="18"/>
    </row>
    <row r="234" spans="1:24" ht="24.75" customHeight="1" x14ac:dyDescent="0.3">
      <c r="A234" s="120"/>
      <c r="B234" s="144" t="s">
        <v>152</v>
      </c>
      <c r="C234" s="122" t="s">
        <v>10</v>
      </c>
      <c r="D234" s="141"/>
      <c r="E234" s="141"/>
      <c r="F234" s="141"/>
      <c r="G234" s="18"/>
    </row>
    <row r="235" spans="1:24" ht="24.75" customHeight="1" x14ac:dyDescent="0.3">
      <c r="A235" s="120"/>
      <c r="B235" s="144" t="s">
        <v>150</v>
      </c>
      <c r="C235" s="122" t="s">
        <v>11</v>
      </c>
      <c r="D235" s="141"/>
      <c r="E235" s="141"/>
      <c r="F235" s="141"/>
      <c r="G235" s="18"/>
    </row>
    <row r="236" spans="1:24" ht="24.75" customHeight="1" x14ac:dyDescent="0.3">
      <c r="A236" s="120"/>
      <c r="B236" s="144" t="s">
        <v>153</v>
      </c>
      <c r="C236" s="122" t="s">
        <v>12</v>
      </c>
      <c r="D236" s="141"/>
      <c r="E236" s="141"/>
      <c r="F236" s="141"/>
      <c r="G236" s="18"/>
    </row>
    <row r="237" spans="1:24" ht="24.75" customHeight="1" x14ac:dyDescent="0.3">
      <c r="A237" s="120"/>
      <c r="B237" s="144" t="s">
        <v>154</v>
      </c>
      <c r="C237" s="122" t="s">
        <v>13</v>
      </c>
      <c r="D237" s="141"/>
      <c r="E237" s="141"/>
      <c r="F237" s="141"/>
      <c r="G237" s="18"/>
    </row>
    <row r="238" spans="1:24" ht="24.75" customHeight="1" x14ac:dyDescent="0.3">
      <c r="A238" s="120"/>
      <c r="B238" s="144" t="s">
        <v>151</v>
      </c>
      <c r="C238" s="122" t="s">
        <v>14</v>
      </c>
      <c r="D238" s="141"/>
      <c r="E238" s="141"/>
      <c r="F238" s="141"/>
      <c r="G238" s="18"/>
    </row>
    <row r="239" spans="1:24" ht="24.75" customHeight="1" x14ac:dyDescent="0.3">
      <c r="A239" s="120"/>
      <c r="B239" s="121"/>
      <c r="C239" s="122" t="s">
        <v>15</v>
      </c>
      <c r="D239" s="141"/>
      <c r="E239" s="141"/>
      <c r="F239" s="141"/>
      <c r="G239" s="18"/>
    </row>
    <row r="240" spans="1:24" ht="24.75" customHeight="1" x14ac:dyDescent="0.3">
      <c r="A240" s="120"/>
      <c r="B240" s="121"/>
      <c r="C240" s="122" t="s">
        <v>16</v>
      </c>
      <c r="D240" s="141"/>
      <c r="E240" s="141"/>
      <c r="F240" s="141"/>
      <c r="G240" s="18"/>
    </row>
    <row r="241" spans="1:7" ht="24.75" customHeight="1" x14ac:dyDescent="0.3">
      <c r="A241" s="123"/>
      <c r="B241" s="124"/>
      <c r="C241" s="125" t="s">
        <v>17</v>
      </c>
      <c r="D241" s="115"/>
      <c r="E241" s="126"/>
      <c r="F241" s="126"/>
      <c r="G241" s="5">
        <f>SUM(D232:F241)</f>
        <v>0</v>
      </c>
    </row>
    <row r="242" spans="1:7" ht="24.75" customHeight="1" x14ac:dyDescent="0.3">
      <c r="A242" s="424" t="s">
        <v>4</v>
      </c>
      <c r="B242" s="421" t="s">
        <v>116</v>
      </c>
      <c r="C242" s="421"/>
      <c r="D242" s="422" t="s">
        <v>168</v>
      </c>
      <c r="E242" s="425" t="s">
        <v>169</v>
      </c>
      <c r="F242" s="422" t="s">
        <v>216</v>
      </c>
      <c r="G242" s="18"/>
    </row>
    <row r="243" spans="1:7" ht="24.75" customHeight="1" x14ac:dyDescent="0.3">
      <c r="A243" s="120"/>
      <c r="B243" s="144" t="s">
        <v>416</v>
      </c>
      <c r="C243" s="122" t="s">
        <v>1</v>
      </c>
      <c r="D243" s="140"/>
      <c r="E243" s="140"/>
      <c r="F243" s="140"/>
      <c r="G243" s="18"/>
    </row>
    <row r="244" spans="1:7" ht="24.75" customHeight="1" x14ac:dyDescent="0.3">
      <c r="A244" s="120"/>
      <c r="B244" s="144" t="s">
        <v>227</v>
      </c>
      <c r="C244" s="122" t="s">
        <v>5</v>
      </c>
      <c r="D244" s="141"/>
      <c r="E244" s="141"/>
      <c r="F244" s="141"/>
      <c r="G244" s="18"/>
    </row>
    <row r="245" spans="1:7" ht="24.75" customHeight="1" x14ac:dyDescent="0.3">
      <c r="A245" s="120"/>
      <c r="B245" s="144" t="s">
        <v>152</v>
      </c>
      <c r="C245" s="122" t="s">
        <v>10</v>
      </c>
      <c r="D245" s="141"/>
      <c r="E245" s="141"/>
      <c r="F245" s="141"/>
      <c r="G245" s="18"/>
    </row>
    <row r="246" spans="1:7" ht="24.75" customHeight="1" x14ac:dyDescent="0.3">
      <c r="A246" s="120"/>
      <c r="B246" s="144" t="s">
        <v>150</v>
      </c>
      <c r="C246" s="122" t="s">
        <v>11</v>
      </c>
      <c r="D246" s="141"/>
      <c r="E246" s="141"/>
      <c r="F246" s="141"/>
      <c r="G246" s="18"/>
    </row>
    <row r="247" spans="1:7" ht="24.75" customHeight="1" x14ac:dyDescent="0.3">
      <c r="A247" s="120"/>
      <c r="B247" s="144" t="s">
        <v>153</v>
      </c>
      <c r="C247" s="122" t="s">
        <v>12</v>
      </c>
      <c r="D247" s="141"/>
      <c r="E247" s="141"/>
      <c r="F247" s="141"/>
      <c r="G247" s="18"/>
    </row>
    <row r="248" spans="1:7" ht="24.75" customHeight="1" x14ac:dyDescent="0.3">
      <c r="A248" s="120"/>
      <c r="B248" s="144" t="s">
        <v>154</v>
      </c>
      <c r="C248" s="122" t="s">
        <v>13</v>
      </c>
      <c r="D248" s="141"/>
      <c r="E248" s="141"/>
      <c r="F248" s="141"/>
      <c r="G248" s="18"/>
    </row>
    <row r="249" spans="1:7" ht="24.75" customHeight="1" x14ac:dyDescent="0.3">
      <c r="A249" s="120"/>
      <c r="B249" s="144" t="s">
        <v>151</v>
      </c>
      <c r="C249" s="122" t="s">
        <v>14</v>
      </c>
      <c r="D249" s="141"/>
      <c r="E249" s="141"/>
      <c r="F249" s="141"/>
      <c r="G249" s="18"/>
    </row>
    <row r="250" spans="1:7" ht="24.75" customHeight="1" x14ac:dyDescent="0.3">
      <c r="A250" s="120"/>
      <c r="B250" s="121"/>
      <c r="C250" s="122" t="s">
        <v>15</v>
      </c>
      <c r="D250" s="141"/>
      <c r="E250" s="141"/>
      <c r="F250" s="141"/>
      <c r="G250" s="18"/>
    </row>
    <row r="251" spans="1:7" ht="24.75" customHeight="1" x14ac:dyDescent="0.3">
      <c r="A251" s="120"/>
      <c r="B251" s="121"/>
      <c r="C251" s="122" t="s">
        <v>16</v>
      </c>
      <c r="D251" s="141"/>
      <c r="E251" s="141"/>
      <c r="F251" s="141"/>
      <c r="G251" s="18"/>
    </row>
    <row r="252" spans="1:7" ht="24.75" customHeight="1" x14ac:dyDescent="0.3">
      <c r="A252" s="123"/>
      <c r="B252" s="124"/>
      <c r="C252" s="125" t="s">
        <v>17</v>
      </c>
      <c r="D252" s="115"/>
      <c r="E252" s="126"/>
      <c r="F252" s="126"/>
      <c r="G252" s="5">
        <f>SUM(D243:F252)</f>
        <v>0</v>
      </c>
    </row>
    <row r="253" spans="1:7" ht="24.75" customHeight="1" x14ac:dyDescent="0.3">
      <c r="A253" s="281" t="s">
        <v>155</v>
      </c>
      <c r="B253" s="485" t="s">
        <v>229</v>
      </c>
      <c r="C253" s="485"/>
      <c r="D253" s="485"/>
      <c r="E253" s="485"/>
      <c r="F253" s="486"/>
      <c r="G253" s="18"/>
    </row>
    <row r="254" spans="1:7" ht="24.75" customHeight="1" x14ac:dyDescent="0.3">
      <c r="A254" s="120"/>
      <c r="B254" s="144"/>
      <c r="C254" s="122" t="s">
        <v>1</v>
      </c>
      <c r="D254" s="305"/>
      <c r="E254" s="140"/>
      <c r="F254" s="140"/>
      <c r="G254" s="18"/>
    </row>
    <row r="255" spans="1:7" ht="24.75" customHeight="1" x14ac:dyDescent="0.3">
      <c r="A255" s="120"/>
      <c r="B255" s="144"/>
      <c r="C255" s="122" t="s">
        <v>5</v>
      </c>
      <c r="D255" s="306"/>
      <c r="E255" s="141"/>
      <c r="F255" s="141"/>
      <c r="G255" s="18"/>
    </row>
    <row r="256" spans="1:7" ht="24.75" customHeight="1" x14ac:dyDescent="0.3">
      <c r="A256" s="120"/>
      <c r="B256" s="144"/>
      <c r="C256" s="122" t="s">
        <v>10</v>
      </c>
      <c r="D256" s="306"/>
      <c r="E256" s="141"/>
      <c r="F256" s="141"/>
      <c r="G256" s="18"/>
    </row>
    <row r="257" spans="1:7" ht="24.75" customHeight="1" x14ac:dyDescent="0.3">
      <c r="A257" s="120"/>
      <c r="B257" s="144"/>
      <c r="C257" s="122" t="s">
        <v>11</v>
      </c>
      <c r="D257" s="306"/>
      <c r="E257" s="141"/>
      <c r="F257" s="141"/>
      <c r="G257" s="18"/>
    </row>
    <row r="258" spans="1:7" ht="24.75" customHeight="1" x14ac:dyDescent="0.3">
      <c r="A258" s="120"/>
      <c r="B258" s="144"/>
      <c r="C258" s="122" t="s">
        <v>12</v>
      </c>
      <c r="D258" s="306"/>
      <c r="E258" s="141"/>
      <c r="F258" s="141"/>
      <c r="G258" s="18"/>
    </row>
    <row r="259" spans="1:7" ht="24.75" customHeight="1" x14ac:dyDescent="0.3">
      <c r="A259" s="120"/>
      <c r="B259" s="121"/>
      <c r="C259" s="122" t="s">
        <v>13</v>
      </c>
      <c r="D259" s="306"/>
      <c r="E259" s="141"/>
      <c r="F259" s="141"/>
      <c r="G259" s="18"/>
    </row>
    <row r="260" spans="1:7" ht="24.75" customHeight="1" x14ac:dyDescent="0.3">
      <c r="A260" s="120"/>
      <c r="B260" s="121"/>
      <c r="C260" s="122" t="s">
        <v>14</v>
      </c>
      <c r="D260" s="306"/>
      <c r="E260" s="141"/>
      <c r="F260" s="141"/>
      <c r="G260" s="18"/>
    </row>
    <row r="261" spans="1:7" ht="24.75" customHeight="1" x14ac:dyDescent="0.3">
      <c r="A261" s="120"/>
      <c r="B261" s="121"/>
      <c r="C261" s="122" t="s">
        <v>15</v>
      </c>
      <c r="D261" s="306"/>
      <c r="E261" s="141"/>
      <c r="F261" s="141"/>
      <c r="G261" s="18"/>
    </row>
    <row r="262" spans="1:7" ht="24.75" customHeight="1" x14ac:dyDescent="0.3">
      <c r="A262" s="120"/>
      <c r="B262" s="121"/>
      <c r="C262" s="122" t="s">
        <v>16</v>
      </c>
      <c r="D262" s="306"/>
      <c r="E262" s="141"/>
      <c r="F262" s="141"/>
      <c r="G262" s="18"/>
    </row>
    <row r="263" spans="1:7" ht="24.75" customHeight="1" x14ac:dyDescent="0.3">
      <c r="A263" s="123"/>
      <c r="B263" s="124"/>
      <c r="C263" s="125" t="s">
        <v>17</v>
      </c>
      <c r="D263" s="116"/>
      <c r="E263" s="126"/>
      <c r="F263" s="126"/>
      <c r="G263" s="5">
        <f>SUM(D254:F263)</f>
        <v>0</v>
      </c>
    </row>
    <row r="264" spans="1:7" ht="24.75" customHeight="1" x14ac:dyDescent="0.3">
      <c r="A264" s="71" t="s">
        <v>5</v>
      </c>
      <c r="B264" s="20" t="s">
        <v>117</v>
      </c>
      <c r="C264" s="23"/>
      <c r="D264" s="21"/>
      <c r="E264" s="21"/>
      <c r="F264" s="22"/>
      <c r="G264" s="5">
        <f>+G241+G252+G263</f>
        <v>0</v>
      </c>
    </row>
    <row r="265" spans="1:7" ht="24.75" customHeight="1" x14ac:dyDescent="0.3">
      <c r="A265" s="231" t="s">
        <v>10</v>
      </c>
      <c r="B265" s="20" t="s">
        <v>465</v>
      </c>
      <c r="C265" s="19"/>
      <c r="D265" s="21"/>
      <c r="E265" s="21"/>
      <c r="F265" s="22"/>
      <c r="G265" s="126"/>
    </row>
    <row r="266" spans="1:7" ht="24.75" customHeight="1" x14ac:dyDescent="0.3">
      <c r="A266" s="231" t="s">
        <v>11</v>
      </c>
      <c r="B266" s="111" t="s">
        <v>38</v>
      </c>
      <c r="C266" s="19"/>
      <c r="D266" s="21"/>
      <c r="E266" s="21"/>
      <c r="F266" s="22"/>
      <c r="G266" s="126"/>
    </row>
    <row r="267" spans="1:7" ht="24.75" customHeight="1" x14ac:dyDescent="0.3">
      <c r="A267" s="231" t="s">
        <v>12</v>
      </c>
      <c r="B267" s="16" t="s">
        <v>44</v>
      </c>
      <c r="C267" s="19"/>
      <c r="D267" s="24"/>
      <c r="E267" s="21"/>
      <c r="F267" s="22"/>
      <c r="G267" s="126"/>
    </row>
    <row r="268" spans="1:7" ht="24.75" customHeight="1" x14ac:dyDescent="0.3">
      <c r="A268" s="231" t="s">
        <v>13</v>
      </c>
      <c r="B268" s="111" t="s">
        <v>447</v>
      </c>
      <c r="C268" s="19"/>
      <c r="D268" s="24"/>
      <c r="E268" s="21"/>
      <c r="F268" s="22"/>
      <c r="G268" s="5">
        <f>+SUM(G264:G267)</f>
        <v>0</v>
      </c>
    </row>
    <row r="269" spans="1:7" ht="24.75" customHeight="1" x14ac:dyDescent="0.3">
      <c r="A269" s="231" t="s">
        <v>14</v>
      </c>
      <c r="B269" s="16" t="s">
        <v>77</v>
      </c>
      <c r="C269" s="23"/>
      <c r="D269" s="24"/>
      <c r="E269" s="21"/>
      <c r="F269" s="22"/>
      <c r="G269" s="126"/>
    </row>
    <row r="270" spans="1:7" ht="24.75" customHeight="1" x14ac:dyDescent="0.3">
      <c r="A270" s="231" t="s">
        <v>15</v>
      </c>
      <c r="B270" s="16" t="s">
        <v>276</v>
      </c>
      <c r="C270" s="23"/>
      <c r="D270" s="21"/>
      <c r="E270" s="21"/>
      <c r="F270" s="22"/>
      <c r="G270" s="70">
        <f>+G268-G269</f>
        <v>0</v>
      </c>
    </row>
    <row r="271" spans="1:7" ht="21.75" customHeight="1" x14ac:dyDescent="0.25">
      <c r="A271" s="487" t="s">
        <v>452</v>
      </c>
      <c r="B271" s="488"/>
      <c r="C271" s="488"/>
      <c r="D271" s="488"/>
      <c r="E271" s="488"/>
      <c r="F271" s="488"/>
      <c r="G271" s="488"/>
    </row>
    <row r="272" spans="1:7" ht="21.75" customHeight="1" x14ac:dyDescent="0.25">
      <c r="A272" s="522" t="s">
        <v>203</v>
      </c>
      <c r="B272" s="506"/>
      <c r="C272" s="506"/>
      <c r="D272" s="506"/>
      <c r="E272" s="506"/>
      <c r="F272" s="506"/>
      <c r="G272" s="506"/>
    </row>
    <row r="273" spans="1:10" ht="21.75" customHeight="1" x14ac:dyDescent="0.25">
      <c r="A273" s="489"/>
      <c r="B273" s="489"/>
      <c r="C273" s="489"/>
      <c r="D273" s="489"/>
      <c r="E273" s="489"/>
      <c r="F273" s="489"/>
      <c r="G273" s="489"/>
    </row>
    <row r="275" spans="1:10" ht="20.100000000000001" customHeight="1" x14ac:dyDescent="0.3">
      <c r="A275" s="146"/>
      <c r="B275" s="147"/>
      <c r="C275" s="130"/>
      <c r="D275" s="131"/>
      <c r="E275" s="131"/>
      <c r="F275" s="131"/>
      <c r="G275" s="131"/>
      <c r="H275" s="132"/>
      <c r="I275" s="132"/>
    </row>
    <row r="276" spans="1:10" ht="20.100000000000001" customHeight="1" x14ac:dyDescent="0.3">
      <c r="A276" s="146"/>
      <c r="B276" s="147"/>
      <c r="C276" s="130"/>
      <c r="D276" s="131"/>
      <c r="E276" s="131"/>
      <c r="F276" s="131"/>
      <c r="G276" s="131"/>
      <c r="H276" s="132"/>
      <c r="I276" s="132"/>
    </row>
    <row r="277" spans="1:10" ht="20.100000000000001" customHeight="1" x14ac:dyDescent="0.3">
      <c r="A277" s="146"/>
      <c r="B277" s="147"/>
      <c r="C277" s="130"/>
      <c r="D277" s="131"/>
      <c r="E277" s="131"/>
      <c r="F277" s="131"/>
      <c r="G277" s="131"/>
      <c r="H277" s="132"/>
      <c r="I277" s="132"/>
    </row>
    <row r="278" spans="1:10" ht="18" customHeight="1" x14ac:dyDescent="0.3">
      <c r="A278" s="469" t="s">
        <v>0</v>
      </c>
      <c r="B278" s="470"/>
      <c r="C278" s="13"/>
      <c r="D278" s="13"/>
      <c r="E278" s="13"/>
      <c r="F278" s="13"/>
      <c r="G278" s="13"/>
    </row>
    <row r="279" spans="1:10" ht="21.95" customHeight="1" x14ac:dyDescent="0.2">
      <c r="A279" s="490" t="s">
        <v>421</v>
      </c>
      <c r="B279" s="491"/>
      <c r="C279" s="491"/>
      <c r="D279" s="473" t="s">
        <v>148</v>
      </c>
      <c r="E279" s="473" t="s">
        <v>149</v>
      </c>
      <c r="F279" s="473" t="s">
        <v>197</v>
      </c>
      <c r="G279" s="476"/>
    </row>
    <row r="280" spans="1:10" ht="21.95" customHeight="1" x14ac:dyDescent="0.2">
      <c r="A280" s="479" t="s">
        <v>277</v>
      </c>
      <c r="B280" s="480"/>
      <c r="C280" s="481"/>
      <c r="D280" s="474"/>
      <c r="E280" s="474"/>
      <c r="F280" s="474"/>
      <c r="G280" s="477"/>
      <c r="I280" s="6"/>
      <c r="J280" s="6"/>
    </row>
    <row r="281" spans="1:10" ht="21.95" customHeight="1" x14ac:dyDescent="0.2">
      <c r="A281" s="482"/>
      <c r="B281" s="483"/>
      <c r="C281" s="484"/>
      <c r="D281" s="475"/>
      <c r="E281" s="475"/>
      <c r="F281" s="475"/>
      <c r="G281" s="478"/>
    </row>
    <row r="282" spans="1:10" ht="24.75" customHeight="1" x14ac:dyDescent="0.3">
      <c r="A282" s="419" t="s">
        <v>469</v>
      </c>
      <c r="B282" s="420" t="s">
        <v>111</v>
      </c>
      <c r="C282" s="420"/>
      <c r="D282" s="422" t="s">
        <v>168</v>
      </c>
      <c r="E282" s="422" t="s">
        <v>168</v>
      </c>
      <c r="F282" s="423" t="s">
        <v>215</v>
      </c>
      <c r="G282" s="17"/>
    </row>
    <row r="283" spans="1:10" ht="24.75" customHeight="1" x14ac:dyDescent="0.3">
      <c r="A283" s="120"/>
      <c r="B283" s="144" t="s">
        <v>416</v>
      </c>
      <c r="C283" s="122" t="s">
        <v>1</v>
      </c>
      <c r="D283" s="140"/>
      <c r="E283" s="140"/>
      <c r="F283" s="140"/>
      <c r="G283" s="18"/>
    </row>
    <row r="284" spans="1:10" ht="24.75" customHeight="1" x14ac:dyDescent="0.3">
      <c r="A284" s="120"/>
      <c r="B284" s="144" t="s">
        <v>227</v>
      </c>
      <c r="C284" s="122" t="s">
        <v>5</v>
      </c>
      <c r="D284" s="141"/>
      <c r="E284" s="141"/>
      <c r="F284" s="141"/>
      <c r="G284" s="18"/>
    </row>
    <row r="285" spans="1:10" ht="24.75" customHeight="1" x14ac:dyDescent="0.3">
      <c r="A285" s="120"/>
      <c r="B285" s="144" t="s">
        <v>152</v>
      </c>
      <c r="C285" s="122" t="s">
        <v>10</v>
      </c>
      <c r="D285" s="141"/>
      <c r="E285" s="141"/>
      <c r="F285" s="141"/>
      <c r="G285" s="18"/>
    </row>
    <row r="286" spans="1:10" ht="24.75" customHeight="1" x14ac:dyDescent="0.3">
      <c r="A286" s="120"/>
      <c r="B286" s="144" t="s">
        <v>150</v>
      </c>
      <c r="C286" s="122" t="s">
        <v>11</v>
      </c>
      <c r="D286" s="141"/>
      <c r="E286" s="141"/>
      <c r="F286" s="141"/>
      <c r="G286" s="18"/>
    </row>
    <row r="287" spans="1:10" ht="24.75" customHeight="1" x14ac:dyDescent="0.3">
      <c r="A287" s="120"/>
      <c r="B287" s="144" t="s">
        <v>153</v>
      </c>
      <c r="C287" s="122" t="s">
        <v>12</v>
      </c>
      <c r="D287" s="141"/>
      <c r="E287" s="141"/>
      <c r="F287" s="141"/>
      <c r="G287" s="18"/>
    </row>
    <row r="288" spans="1:10" ht="24.75" customHeight="1" x14ac:dyDescent="0.3">
      <c r="A288" s="120"/>
      <c r="B288" s="144" t="s">
        <v>154</v>
      </c>
      <c r="C288" s="122" t="s">
        <v>13</v>
      </c>
      <c r="D288" s="141"/>
      <c r="E288" s="141"/>
      <c r="F288" s="141"/>
      <c r="G288" s="18"/>
    </row>
    <row r="289" spans="1:7" ht="24.75" customHeight="1" x14ac:dyDescent="0.3">
      <c r="A289" s="120"/>
      <c r="B289" s="144" t="s">
        <v>151</v>
      </c>
      <c r="C289" s="122" t="s">
        <v>14</v>
      </c>
      <c r="D289" s="141"/>
      <c r="E289" s="141"/>
      <c r="F289" s="141"/>
      <c r="G289" s="18"/>
    </row>
    <row r="290" spans="1:7" ht="24.75" customHeight="1" x14ac:dyDescent="0.3">
      <c r="A290" s="120"/>
      <c r="B290" s="121"/>
      <c r="C290" s="122" t="s">
        <v>15</v>
      </c>
      <c r="D290" s="141"/>
      <c r="E290" s="141"/>
      <c r="F290" s="141"/>
      <c r="G290" s="18"/>
    </row>
    <row r="291" spans="1:7" ht="24.75" customHeight="1" x14ac:dyDescent="0.3">
      <c r="A291" s="120"/>
      <c r="B291" s="121"/>
      <c r="C291" s="122" t="s">
        <v>16</v>
      </c>
      <c r="D291" s="141"/>
      <c r="E291" s="141"/>
      <c r="F291" s="141"/>
      <c r="G291" s="18"/>
    </row>
    <row r="292" spans="1:7" ht="24.75" customHeight="1" x14ac:dyDescent="0.3">
      <c r="A292" s="123"/>
      <c r="B292" s="124"/>
      <c r="C292" s="125" t="s">
        <v>17</v>
      </c>
      <c r="D292" s="115"/>
      <c r="E292" s="126"/>
      <c r="F292" s="126"/>
      <c r="G292" s="5">
        <f>SUM(D283:F292)</f>
        <v>0</v>
      </c>
    </row>
    <row r="293" spans="1:7" ht="24.75" customHeight="1" x14ac:dyDescent="0.3">
      <c r="A293" s="281" t="s">
        <v>470</v>
      </c>
      <c r="B293" s="421" t="s">
        <v>116</v>
      </c>
      <c r="C293" s="421"/>
      <c r="D293" s="422" t="s">
        <v>168</v>
      </c>
      <c r="E293" s="425" t="s">
        <v>169</v>
      </c>
      <c r="F293" s="422" t="s">
        <v>216</v>
      </c>
      <c r="G293" s="18"/>
    </row>
    <row r="294" spans="1:7" ht="24.75" customHeight="1" x14ac:dyDescent="0.3">
      <c r="A294" s="120"/>
      <c r="B294" s="144" t="s">
        <v>416</v>
      </c>
      <c r="C294" s="122" t="s">
        <v>1</v>
      </c>
      <c r="D294" s="140"/>
      <c r="E294" s="140"/>
      <c r="F294" s="140"/>
      <c r="G294" s="18"/>
    </row>
    <row r="295" spans="1:7" ht="24.75" customHeight="1" x14ac:dyDescent="0.3">
      <c r="A295" s="120"/>
      <c r="B295" s="144" t="s">
        <v>227</v>
      </c>
      <c r="C295" s="122" t="s">
        <v>5</v>
      </c>
      <c r="D295" s="141"/>
      <c r="E295" s="141"/>
      <c r="F295" s="141"/>
      <c r="G295" s="18"/>
    </row>
    <row r="296" spans="1:7" ht="24.75" customHeight="1" x14ac:dyDescent="0.3">
      <c r="A296" s="120"/>
      <c r="B296" s="144" t="s">
        <v>152</v>
      </c>
      <c r="C296" s="122" t="s">
        <v>10</v>
      </c>
      <c r="D296" s="141"/>
      <c r="E296" s="141"/>
      <c r="F296" s="141"/>
      <c r="G296" s="18"/>
    </row>
    <row r="297" spans="1:7" ht="24.75" customHeight="1" x14ac:dyDescent="0.3">
      <c r="A297" s="120"/>
      <c r="B297" s="144" t="s">
        <v>150</v>
      </c>
      <c r="C297" s="122" t="s">
        <v>11</v>
      </c>
      <c r="D297" s="141"/>
      <c r="E297" s="141"/>
      <c r="F297" s="141"/>
      <c r="G297" s="18"/>
    </row>
    <row r="298" spans="1:7" ht="24.75" customHeight="1" x14ac:dyDescent="0.3">
      <c r="A298" s="120"/>
      <c r="B298" s="144" t="s">
        <v>153</v>
      </c>
      <c r="C298" s="122" t="s">
        <v>12</v>
      </c>
      <c r="D298" s="141"/>
      <c r="E298" s="141"/>
      <c r="F298" s="141"/>
      <c r="G298" s="18"/>
    </row>
    <row r="299" spans="1:7" ht="24.75" customHeight="1" x14ac:dyDescent="0.3">
      <c r="A299" s="120"/>
      <c r="B299" s="144" t="s">
        <v>154</v>
      </c>
      <c r="C299" s="122" t="s">
        <v>13</v>
      </c>
      <c r="D299" s="141"/>
      <c r="E299" s="141"/>
      <c r="F299" s="141"/>
      <c r="G299" s="18"/>
    </row>
    <row r="300" spans="1:7" ht="24.75" customHeight="1" x14ac:dyDescent="0.3">
      <c r="A300" s="120"/>
      <c r="B300" s="144" t="s">
        <v>151</v>
      </c>
      <c r="C300" s="122" t="s">
        <v>14</v>
      </c>
      <c r="D300" s="141"/>
      <c r="E300" s="141"/>
      <c r="F300" s="141"/>
      <c r="G300" s="18"/>
    </row>
    <row r="301" spans="1:7" ht="24.75" customHeight="1" x14ac:dyDescent="0.3">
      <c r="A301" s="120"/>
      <c r="B301" s="121"/>
      <c r="C301" s="122" t="s">
        <v>15</v>
      </c>
      <c r="D301" s="141"/>
      <c r="E301" s="141"/>
      <c r="F301" s="141"/>
      <c r="G301" s="18"/>
    </row>
    <row r="302" spans="1:7" ht="24.75" customHeight="1" x14ac:dyDescent="0.3">
      <c r="A302" s="120"/>
      <c r="B302" s="121"/>
      <c r="C302" s="122" t="s">
        <v>16</v>
      </c>
      <c r="D302" s="141"/>
      <c r="E302" s="141"/>
      <c r="F302" s="141"/>
      <c r="G302" s="18"/>
    </row>
    <row r="303" spans="1:7" ht="24.75" customHeight="1" x14ac:dyDescent="0.3">
      <c r="A303" s="123"/>
      <c r="B303" s="124"/>
      <c r="C303" s="125" t="s">
        <v>17</v>
      </c>
      <c r="D303" s="115"/>
      <c r="E303" s="126"/>
      <c r="F303" s="126"/>
      <c r="G303" s="5">
        <f>SUM(D294:F303)</f>
        <v>0</v>
      </c>
    </row>
    <row r="304" spans="1:7" ht="24.75" customHeight="1" x14ac:dyDescent="0.3">
      <c r="A304" s="281" t="s">
        <v>471</v>
      </c>
      <c r="B304" s="485" t="s">
        <v>229</v>
      </c>
      <c r="C304" s="485"/>
      <c r="D304" s="485"/>
      <c r="E304" s="485"/>
      <c r="F304" s="486"/>
      <c r="G304" s="18"/>
    </row>
    <row r="305" spans="1:7" ht="24.75" customHeight="1" x14ac:dyDescent="0.3">
      <c r="A305" s="120"/>
      <c r="B305" s="144"/>
      <c r="C305" s="122" t="s">
        <v>1</v>
      </c>
      <c r="D305" s="305"/>
      <c r="E305" s="140"/>
      <c r="F305" s="140"/>
      <c r="G305" s="18"/>
    </row>
    <row r="306" spans="1:7" ht="24.75" customHeight="1" x14ac:dyDescent="0.3">
      <c r="A306" s="120"/>
      <c r="B306" s="144"/>
      <c r="C306" s="122" t="s">
        <v>5</v>
      </c>
      <c r="D306" s="306"/>
      <c r="E306" s="141"/>
      <c r="F306" s="141"/>
      <c r="G306" s="18"/>
    </row>
    <row r="307" spans="1:7" ht="24.75" customHeight="1" x14ac:dyDescent="0.3">
      <c r="A307" s="120"/>
      <c r="B307" s="144"/>
      <c r="C307" s="122" t="s">
        <v>10</v>
      </c>
      <c r="D307" s="306"/>
      <c r="E307" s="141"/>
      <c r="F307" s="141"/>
      <c r="G307" s="18"/>
    </row>
    <row r="308" spans="1:7" ht="24.75" customHeight="1" x14ac:dyDescent="0.3">
      <c r="A308" s="120"/>
      <c r="B308" s="144"/>
      <c r="C308" s="122" t="s">
        <v>11</v>
      </c>
      <c r="D308" s="306"/>
      <c r="E308" s="141"/>
      <c r="F308" s="141"/>
      <c r="G308" s="18"/>
    </row>
    <row r="309" spans="1:7" ht="24.75" customHeight="1" x14ac:dyDescent="0.3">
      <c r="A309" s="120"/>
      <c r="B309" s="144"/>
      <c r="C309" s="122" t="s">
        <v>12</v>
      </c>
      <c r="D309" s="306"/>
      <c r="E309" s="141"/>
      <c r="F309" s="141"/>
      <c r="G309" s="18"/>
    </row>
    <row r="310" spans="1:7" ht="24.75" customHeight="1" x14ac:dyDescent="0.3">
      <c r="A310" s="120"/>
      <c r="B310" s="121"/>
      <c r="C310" s="122" t="s">
        <v>13</v>
      </c>
      <c r="D310" s="306"/>
      <c r="E310" s="141"/>
      <c r="F310" s="141"/>
      <c r="G310" s="18"/>
    </row>
    <row r="311" spans="1:7" ht="24.75" customHeight="1" x14ac:dyDescent="0.3">
      <c r="A311" s="120"/>
      <c r="B311" s="121"/>
      <c r="C311" s="122" t="s">
        <v>14</v>
      </c>
      <c r="D311" s="306"/>
      <c r="E311" s="141"/>
      <c r="F311" s="141"/>
      <c r="G311" s="18"/>
    </row>
    <row r="312" spans="1:7" ht="24.75" customHeight="1" x14ac:dyDescent="0.3">
      <c r="A312" s="120"/>
      <c r="B312" s="121"/>
      <c r="C312" s="122" t="s">
        <v>15</v>
      </c>
      <c r="D312" s="306"/>
      <c r="E312" s="141"/>
      <c r="F312" s="141"/>
      <c r="G312" s="18"/>
    </row>
    <row r="313" spans="1:7" ht="24.75" customHeight="1" x14ac:dyDescent="0.3">
      <c r="A313" s="120"/>
      <c r="B313" s="121"/>
      <c r="C313" s="122" t="s">
        <v>16</v>
      </c>
      <c r="D313" s="306"/>
      <c r="E313" s="141"/>
      <c r="F313" s="141"/>
      <c r="G313" s="18"/>
    </row>
    <row r="314" spans="1:7" ht="24.75" customHeight="1" x14ac:dyDescent="0.3">
      <c r="A314" s="123"/>
      <c r="B314" s="124"/>
      <c r="C314" s="125" t="s">
        <v>17</v>
      </c>
      <c r="D314" s="116"/>
      <c r="E314" s="126"/>
      <c r="F314" s="126"/>
      <c r="G314" s="5">
        <f>SUM(D305:F314)</f>
        <v>0</v>
      </c>
    </row>
    <row r="315" spans="1:7" ht="24.75" customHeight="1" x14ac:dyDescent="0.3">
      <c r="A315" s="231" t="s">
        <v>17</v>
      </c>
      <c r="B315" s="20" t="s">
        <v>117</v>
      </c>
      <c r="C315" s="23"/>
      <c r="D315" s="21"/>
      <c r="E315" s="21"/>
      <c r="F315" s="22"/>
      <c r="G315" s="5">
        <f>+G292+G303+G314</f>
        <v>0</v>
      </c>
    </row>
    <row r="316" spans="1:7" ht="24.75" customHeight="1" x14ac:dyDescent="0.3">
      <c r="A316" s="231" t="s">
        <v>66</v>
      </c>
      <c r="B316" s="16" t="s">
        <v>279</v>
      </c>
      <c r="C316" s="23"/>
      <c r="D316" s="21"/>
      <c r="E316" s="21"/>
      <c r="F316" s="22"/>
      <c r="G316" s="126"/>
    </row>
    <row r="317" spans="1:7" ht="24.75" customHeight="1" x14ac:dyDescent="0.3">
      <c r="A317" s="231" t="s">
        <v>67</v>
      </c>
      <c r="B317" s="20" t="s">
        <v>465</v>
      </c>
      <c r="C317" s="19"/>
      <c r="D317" s="21"/>
      <c r="E317" s="21"/>
      <c r="F317" s="22"/>
      <c r="G317" s="126"/>
    </row>
    <row r="318" spans="1:7" ht="24.75" customHeight="1" x14ac:dyDescent="0.3">
      <c r="A318" s="231" t="s">
        <v>68</v>
      </c>
      <c r="B318" s="111" t="s">
        <v>139</v>
      </c>
      <c r="C318" s="19"/>
      <c r="D318" s="24"/>
      <c r="E318" s="21"/>
      <c r="F318" s="22"/>
      <c r="G318" s="126"/>
    </row>
    <row r="319" spans="1:7" ht="24.75" customHeight="1" x14ac:dyDescent="0.3">
      <c r="A319" s="231" t="s">
        <v>69</v>
      </c>
      <c r="B319" s="111" t="s">
        <v>447</v>
      </c>
      <c r="C319" s="19"/>
      <c r="D319" s="24"/>
      <c r="E319" s="21"/>
      <c r="F319" s="22"/>
      <c r="G319" s="5">
        <f>+SUM(G315:G318)</f>
        <v>0</v>
      </c>
    </row>
    <row r="320" spans="1:7" ht="24.75" customHeight="1" x14ac:dyDescent="0.3">
      <c r="A320" s="231" t="s">
        <v>70</v>
      </c>
      <c r="B320" s="111" t="s">
        <v>77</v>
      </c>
      <c r="C320" s="23"/>
      <c r="D320" s="24"/>
      <c r="E320" s="21"/>
      <c r="F320" s="22"/>
      <c r="G320" s="126"/>
    </row>
    <row r="321" spans="1:9" ht="24.75" customHeight="1" x14ac:dyDescent="0.3">
      <c r="A321" s="231" t="s">
        <v>71</v>
      </c>
      <c r="B321" s="16" t="s">
        <v>276</v>
      </c>
      <c r="C321" s="23"/>
      <c r="D321" s="21"/>
      <c r="E321" s="21"/>
      <c r="F321" s="22"/>
      <c r="G321" s="70">
        <f>+G319-G320</f>
        <v>0</v>
      </c>
    </row>
    <row r="322" spans="1:9" s="290" customFormat="1" ht="21.75" customHeight="1" x14ac:dyDescent="0.25">
      <c r="A322" s="487" t="s">
        <v>128</v>
      </c>
      <c r="B322" s="488"/>
      <c r="C322" s="488"/>
      <c r="D322" s="488"/>
      <c r="E322" s="488"/>
      <c r="F322" s="488"/>
      <c r="G322" s="488"/>
    </row>
    <row r="323" spans="1:9" ht="21.75" customHeight="1" x14ac:dyDescent="0.25">
      <c r="A323" s="522" t="s">
        <v>472</v>
      </c>
      <c r="B323" s="506"/>
      <c r="C323" s="506"/>
      <c r="D323" s="506"/>
      <c r="E323" s="506"/>
      <c r="F323" s="506"/>
      <c r="G323" s="506"/>
    </row>
    <row r="324" spans="1:9" ht="21.75" customHeight="1" x14ac:dyDescent="0.25">
      <c r="A324" s="489"/>
      <c r="B324" s="489"/>
      <c r="C324" s="489"/>
      <c r="D324" s="489"/>
      <c r="E324" s="489"/>
      <c r="F324" s="489"/>
      <c r="G324" s="489"/>
    </row>
    <row r="325" spans="1:9" ht="20.100000000000001" customHeight="1" x14ac:dyDescent="0.3">
      <c r="A325" s="146"/>
      <c r="B325" s="147"/>
      <c r="C325" s="130"/>
      <c r="D325" s="131"/>
      <c r="E325" s="131"/>
      <c r="F325" s="131"/>
      <c r="G325" s="131"/>
      <c r="H325" s="132"/>
      <c r="I325" s="132"/>
    </row>
    <row r="326" spans="1:9" ht="20.100000000000001" customHeight="1" x14ac:dyDescent="0.3">
      <c r="A326" s="146"/>
      <c r="B326" s="147"/>
      <c r="C326" s="130"/>
      <c r="D326" s="131"/>
      <c r="E326" s="131"/>
      <c r="F326" s="131"/>
      <c r="G326" s="131"/>
      <c r="H326" s="132"/>
      <c r="I326" s="132"/>
    </row>
    <row r="327" spans="1:9" ht="20.100000000000001" customHeight="1" x14ac:dyDescent="0.3">
      <c r="A327" s="146"/>
      <c r="B327" s="147"/>
      <c r="C327" s="130"/>
      <c r="D327" s="131"/>
      <c r="E327" s="131"/>
      <c r="F327" s="131"/>
      <c r="G327" s="131"/>
      <c r="H327" s="132"/>
      <c r="I327" s="132"/>
    </row>
    <row r="328" spans="1:9" ht="20.100000000000001" customHeight="1" x14ac:dyDescent="0.3">
      <c r="A328" s="72"/>
      <c r="B328" s="15"/>
      <c r="C328" s="30"/>
      <c r="D328" s="29"/>
      <c r="E328" s="29"/>
      <c r="F328" s="29"/>
      <c r="G328" s="29"/>
    </row>
    <row r="329" spans="1:9" ht="24.95" customHeight="1" x14ac:dyDescent="0.3">
      <c r="A329" s="73"/>
      <c r="B329" s="232" t="s">
        <v>166</v>
      </c>
      <c r="C329" s="233"/>
      <c r="D329" s="78"/>
      <c r="E329" s="21"/>
      <c r="F329" s="21"/>
      <c r="G329" s="21"/>
    </row>
    <row r="330" spans="1:9" ht="24.75" customHeight="1" x14ac:dyDescent="0.3">
      <c r="A330" s="79" t="s">
        <v>72</v>
      </c>
      <c r="B330" s="20" t="s">
        <v>117</v>
      </c>
      <c r="C330" s="32"/>
      <c r="D330" s="82"/>
      <c r="E330" s="82"/>
      <c r="F330" s="83"/>
      <c r="G330" s="127"/>
    </row>
    <row r="331" spans="1:9" ht="24.75" customHeight="1" x14ac:dyDescent="0.3">
      <c r="A331" s="79" t="s">
        <v>73</v>
      </c>
      <c r="B331" s="20" t="s">
        <v>465</v>
      </c>
      <c r="C331" s="81"/>
      <c r="D331" s="33"/>
      <c r="E331" s="33"/>
      <c r="F331" s="34"/>
      <c r="G331" s="127"/>
    </row>
    <row r="332" spans="1:9" ht="24.75" customHeight="1" x14ac:dyDescent="0.3">
      <c r="A332" s="79" t="s">
        <v>74</v>
      </c>
      <c r="B332" s="111" t="s">
        <v>139</v>
      </c>
      <c r="C332" s="81"/>
      <c r="D332" s="33"/>
      <c r="E332" s="33"/>
      <c r="F332" s="34"/>
      <c r="G332" s="127"/>
    </row>
    <row r="333" spans="1:9" ht="24.75" customHeight="1" x14ac:dyDescent="0.3">
      <c r="A333" s="79" t="s">
        <v>75</v>
      </c>
      <c r="B333" s="16" t="s">
        <v>44</v>
      </c>
      <c r="C333" s="81"/>
      <c r="D333" s="33"/>
      <c r="E333" s="33"/>
      <c r="F333" s="34"/>
      <c r="G333" s="127"/>
    </row>
    <row r="334" spans="1:9" ht="24.75" customHeight="1" x14ac:dyDescent="0.3">
      <c r="A334" s="79" t="s">
        <v>130</v>
      </c>
      <c r="B334" s="16" t="s">
        <v>118</v>
      </c>
      <c r="C334" s="81"/>
      <c r="D334" s="33"/>
      <c r="E334" s="33"/>
      <c r="F334" s="34"/>
      <c r="G334" s="127"/>
    </row>
    <row r="335" spans="1:9" ht="24.75" customHeight="1" x14ac:dyDescent="0.3">
      <c r="A335" s="79" t="s">
        <v>131</v>
      </c>
      <c r="B335" s="80" t="s">
        <v>276</v>
      </c>
      <c r="C335" s="81"/>
      <c r="D335" s="33"/>
      <c r="E335" s="33"/>
      <c r="F335" s="34"/>
      <c r="G335" s="98">
        <f>SUM(G330:G334)</f>
        <v>0</v>
      </c>
      <c r="H335" t="s">
        <v>2</v>
      </c>
    </row>
    <row r="336" spans="1:9" ht="19.5" customHeight="1" x14ac:dyDescent="0.25">
      <c r="A336" s="487" t="s">
        <v>144</v>
      </c>
      <c r="B336" s="488"/>
      <c r="C336" s="488"/>
      <c r="D336" s="488"/>
      <c r="E336" s="488"/>
      <c r="F336" s="488"/>
      <c r="G336" s="488"/>
    </row>
    <row r="337" spans="1:7" ht="19.5" customHeight="1" x14ac:dyDescent="0.25">
      <c r="A337" s="300"/>
      <c r="B337" s="301"/>
      <c r="C337" s="301"/>
      <c r="D337" s="301"/>
      <c r="E337" s="301"/>
      <c r="F337" s="301"/>
      <c r="G337" s="301"/>
    </row>
    <row r="338" spans="1:7" ht="19.5" customHeight="1" x14ac:dyDescent="0.25">
      <c r="A338" s="300"/>
      <c r="B338" s="301"/>
      <c r="C338" s="301"/>
      <c r="D338" s="301"/>
      <c r="E338" s="301"/>
      <c r="F338" s="301"/>
      <c r="G338" s="301"/>
    </row>
    <row r="339" spans="1:7" ht="24" customHeight="1" x14ac:dyDescent="0.3">
      <c r="A339" s="73"/>
      <c r="B339" s="232" t="s">
        <v>434</v>
      </c>
      <c r="C339" s="233"/>
      <c r="D339" s="78"/>
      <c r="E339" s="21"/>
      <c r="F339" s="21"/>
      <c r="G339" s="21"/>
    </row>
    <row r="340" spans="1:7" ht="24" customHeight="1" x14ac:dyDescent="0.3">
      <c r="A340" s="79" t="s">
        <v>132</v>
      </c>
      <c r="B340" s="244" t="s">
        <v>225</v>
      </c>
      <c r="C340" s="81"/>
      <c r="D340" s="33"/>
      <c r="E340" s="82"/>
      <c r="F340" s="83"/>
      <c r="G340" s="127"/>
    </row>
    <row r="341" spans="1:7" ht="24" customHeight="1" x14ac:dyDescent="0.3">
      <c r="A341" s="79" t="s">
        <v>133</v>
      </c>
      <c r="B341" s="80" t="s">
        <v>276</v>
      </c>
      <c r="C341" s="81"/>
      <c r="D341" s="33"/>
      <c r="E341" s="33"/>
      <c r="F341" s="34"/>
      <c r="G341" s="98">
        <f>SUM(G340:G340)</f>
        <v>0</v>
      </c>
    </row>
    <row r="342" spans="1:7" ht="19.5" customHeight="1" x14ac:dyDescent="0.3">
      <c r="A342" s="53"/>
      <c r="B342" s="54"/>
      <c r="C342" s="55"/>
      <c r="D342" s="56"/>
      <c r="E342" s="56"/>
      <c r="F342" s="56"/>
      <c r="G342" s="56"/>
    </row>
    <row r="343" spans="1:7" ht="19.5" customHeight="1" x14ac:dyDescent="0.3">
      <c r="A343" s="53"/>
      <c r="B343" s="54"/>
      <c r="C343" s="55"/>
      <c r="D343" s="56"/>
      <c r="E343" s="56"/>
      <c r="F343" s="56"/>
      <c r="G343" s="56"/>
    </row>
    <row r="344" spans="1:7" ht="19.5" customHeight="1" x14ac:dyDescent="0.3">
      <c r="A344" s="53"/>
      <c r="B344" s="54"/>
      <c r="C344" s="55"/>
      <c r="D344" s="56"/>
      <c r="E344" s="56"/>
      <c r="F344" s="56"/>
      <c r="G344" s="56"/>
    </row>
    <row r="345" spans="1:7" ht="24.75" customHeight="1" x14ac:dyDescent="0.3">
      <c r="A345" s="73"/>
      <c r="B345" s="232" t="s">
        <v>174</v>
      </c>
      <c r="C345" s="233"/>
      <c r="D345" s="78"/>
      <c r="E345" s="21"/>
      <c r="F345" s="21"/>
      <c r="G345" s="21"/>
    </row>
    <row r="346" spans="1:7" ht="24.75" customHeight="1" x14ac:dyDescent="0.3">
      <c r="A346" s="79" t="s">
        <v>134</v>
      </c>
      <c r="B346" s="244" t="s">
        <v>176</v>
      </c>
      <c r="C346" s="81"/>
      <c r="D346" s="33"/>
      <c r="E346" s="82"/>
      <c r="F346" s="83"/>
      <c r="G346" s="127"/>
    </row>
    <row r="347" spans="1:7" ht="24.75" customHeight="1" x14ac:dyDescent="0.3">
      <c r="A347" s="79" t="s">
        <v>135</v>
      </c>
      <c r="B347" s="20" t="s">
        <v>465</v>
      </c>
      <c r="C347" s="81"/>
      <c r="D347" s="33"/>
      <c r="E347" s="33"/>
      <c r="F347" s="34"/>
      <c r="G347" s="127"/>
    </row>
    <row r="348" spans="1:7" ht="24.75" customHeight="1" x14ac:dyDescent="0.3">
      <c r="A348" s="79" t="s">
        <v>136</v>
      </c>
      <c r="B348" s="111" t="s">
        <v>198</v>
      </c>
      <c r="C348" s="81"/>
      <c r="D348" s="33"/>
      <c r="E348" s="33"/>
      <c r="F348" s="34"/>
      <c r="G348" s="127"/>
    </row>
    <row r="349" spans="1:7" ht="24.75" customHeight="1" x14ac:dyDescent="0.3">
      <c r="A349" s="79" t="s">
        <v>137</v>
      </c>
      <c r="B349" s="80" t="s">
        <v>276</v>
      </c>
      <c r="C349" s="81"/>
      <c r="D349" s="33"/>
      <c r="E349" s="33"/>
      <c r="F349" s="34"/>
      <c r="G349" s="98">
        <f>SUM(G346:G348)</f>
        <v>0</v>
      </c>
    </row>
    <row r="350" spans="1:7" ht="19.5" customHeight="1" x14ac:dyDescent="0.25">
      <c r="A350" s="525"/>
      <c r="B350" s="526"/>
      <c r="C350" s="526"/>
      <c r="D350" s="526"/>
      <c r="E350" s="526"/>
      <c r="F350" s="526"/>
      <c r="G350" s="526"/>
    </row>
    <row r="351" spans="1:7" ht="19.5" customHeight="1" x14ac:dyDescent="0.25">
      <c r="A351" s="239"/>
      <c r="B351" s="45"/>
      <c r="C351" s="45"/>
      <c r="D351" s="45"/>
      <c r="E351" s="45"/>
      <c r="F351" s="45"/>
      <c r="G351" s="45"/>
    </row>
    <row r="352" spans="1:7" ht="19.5" customHeight="1" x14ac:dyDescent="0.3">
      <c r="A352" s="53"/>
      <c r="B352" s="54"/>
      <c r="C352" s="55"/>
      <c r="D352" s="56"/>
      <c r="E352" s="56"/>
      <c r="F352" s="56"/>
      <c r="G352" s="56"/>
    </row>
    <row r="353" spans="1:8" ht="24.75" customHeight="1" x14ac:dyDescent="0.3">
      <c r="A353" s="73"/>
      <c r="B353" s="232" t="s">
        <v>167</v>
      </c>
      <c r="C353" s="233"/>
      <c r="D353" s="78"/>
      <c r="E353" s="21"/>
      <c r="F353" s="21"/>
      <c r="G353" s="21"/>
    </row>
    <row r="354" spans="1:8" ht="24.75" customHeight="1" x14ac:dyDescent="0.3">
      <c r="A354" s="79" t="s">
        <v>140</v>
      </c>
      <c r="B354" s="244" t="s">
        <v>424</v>
      </c>
      <c r="C354" s="81"/>
      <c r="D354" s="33"/>
      <c r="E354" s="82"/>
      <c r="F354" s="83"/>
      <c r="G354" s="127"/>
    </row>
    <row r="355" spans="1:8" ht="24.75" customHeight="1" x14ac:dyDescent="0.3">
      <c r="A355" s="79"/>
      <c r="B355" s="244" t="s">
        <v>425</v>
      </c>
      <c r="C355" s="81"/>
      <c r="D355" s="33"/>
      <c r="E355" s="33"/>
      <c r="F355" s="34"/>
      <c r="G355" s="127"/>
    </row>
    <row r="356" spans="1:8" ht="24.75" customHeight="1" x14ac:dyDescent="0.3">
      <c r="A356" s="79" t="s">
        <v>141</v>
      </c>
      <c r="B356" s="111" t="s">
        <v>198</v>
      </c>
      <c r="C356" s="81"/>
      <c r="D356" s="33"/>
      <c r="E356" s="33"/>
      <c r="F356" s="34"/>
      <c r="G356" s="127"/>
    </row>
    <row r="357" spans="1:8" ht="24.75" customHeight="1" x14ac:dyDescent="0.3">
      <c r="A357" s="79" t="s">
        <v>142</v>
      </c>
      <c r="B357" s="80" t="s">
        <v>276</v>
      </c>
      <c r="C357" s="81"/>
      <c r="D357" s="33"/>
      <c r="E357" s="33"/>
      <c r="F357" s="34"/>
      <c r="G357" s="98">
        <f>G354+G356</f>
        <v>0</v>
      </c>
      <c r="H357" t="s">
        <v>2</v>
      </c>
    </row>
    <row r="358" spans="1:8" ht="19.5" customHeight="1" x14ac:dyDescent="0.25">
      <c r="A358" s="487" t="s">
        <v>444</v>
      </c>
      <c r="B358" s="488"/>
      <c r="C358" s="488"/>
      <c r="D358" s="488"/>
      <c r="E358" s="488"/>
      <c r="F358" s="488"/>
      <c r="G358" s="488"/>
    </row>
    <row r="359" spans="1:8" ht="19.5" customHeight="1" x14ac:dyDescent="0.25">
      <c r="A359" s="300"/>
      <c r="B359" s="301"/>
      <c r="C359" s="301"/>
      <c r="D359" s="301"/>
      <c r="E359" s="301"/>
      <c r="F359" s="301"/>
      <c r="G359" s="301"/>
    </row>
    <row r="360" spans="1:8" ht="19.5" customHeight="1" x14ac:dyDescent="0.25">
      <c r="A360" s="300"/>
      <c r="B360" s="301"/>
      <c r="C360" s="301"/>
      <c r="D360" s="301"/>
      <c r="E360" s="301"/>
      <c r="F360" s="301"/>
      <c r="G360" s="301"/>
    </row>
    <row r="361" spans="1:8" ht="24.75" customHeight="1" x14ac:dyDescent="0.3">
      <c r="A361" s="73"/>
      <c r="B361" s="232" t="s">
        <v>443</v>
      </c>
      <c r="C361" s="233"/>
      <c r="D361" s="78"/>
      <c r="E361" s="21"/>
      <c r="F361" s="21"/>
      <c r="G361" s="21"/>
    </row>
    <row r="362" spans="1:8" ht="24.75" customHeight="1" x14ac:dyDescent="0.3">
      <c r="A362" s="79" t="s">
        <v>143</v>
      </c>
      <c r="B362" s="244" t="s">
        <v>426</v>
      </c>
      <c r="C362" s="81"/>
      <c r="D362" s="33"/>
      <c r="E362" s="82"/>
      <c r="F362" s="83"/>
      <c r="G362" s="127"/>
    </row>
    <row r="363" spans="1:8" ht="24.75" customHeight="1" x14ac:dyDescent="0.3">
      <c r="A363" s="79" t="s">
        <v>156</v>
      </c>
      <c r="B363" s="80" t="s">
        <v>276</v>
      </c>
      <c r="C363" s="81"/>
      <c r="D363" s="33"/>
      <c r="E363" s="33"/>
      <c r="F363" s="34"/>
      <c r="G363" s="98">
        <f>G362</f>
        <v>0</v>
      </c>
    </row>
    <row r="364" spans="1:8" ht="19.5" customHeight="1" x14ac:dyDescent="0.25">
      <c r="A364" s="487"/>
      <c r="B364" s="488"/>
      <c r="C364" s="488"/>
      <c r="D364" s="488"/>
      <c r="E364" s="488"/>
      <c r="F364" s="488"/>
      <c r="G364" s="488"/>
    </row>
    <row r="365" spans="1:8" ht="19.5" customHeight="1" x14ac:dyDescent="0.25">
      <c r="A365" s="239"/>
      <c r="B365" s="45"/>
      <c r="C365" s="45"/>
      <c r="D365" s="45"/>
      <c r="E365" s="45"/>
      <c r="F365" s="45"/>
      <c r="G365" s="45"/>
    </row>
    <row r="366" spans="1:8" ht="24.75" customHeight="1" x14ac:dyDescent="0.3">
      <c r="A366" s="73"/>
      <c r="B366" s="232" t="s">
        <v>204</v>
      </c>
      <c r="C366" s="233"/>
      <c r="D366" s="78"/>
      <c r="E366" s="21"/>
      <c r="F366" s="21"/>
      <c r="G366" s="21"/>
    </row>
    <row r="367" spans="1:8" ht="24.75" customHeight="1" x14ac:dyDescent="0.3">
      <c r="A367" s="79" t="s">
        <v>157</v>
      </c>
      <c r="B367" s="244" t="s">
        <v>176</v>
      </c>
      <c r="C367" s="81"/>
      <c r="D367" s="33"/>
      <c r="E367" s="82"/>
      <c r="F367" s="83"/>
      <c r="G367" s="127"/>
    </row>
    <row r="368" spans="1:8" ht="24.75" customHeight="1" x14ac:dyDescent="0.3">
      <c r="A368" s="79" t="s">
        <v>158</v>
      </c>
      <c r="B368" s="20" t="s">
        <v>465</v>
      </c>
      <c r="C368" s="81"/>
      <c r="D368" s="33"/>
      <c r="E368" s="33"/>
      <c r="F368" s="34"/>
      <c r="G368" s="127"/>
    </row>
    <row r="369" spans="1:7" ht="24.75" customHeight="1" x14ac:dyDescent="0.3">
      <c r="A369" s="79" t="s">
        <v>159</v>
      </c>
      <c r="B369" s="111" t="s">
        <v>198</v>
      </c>
      <c r="C369" s="81"/>
      <c r="D369" s="33"/>
      <c r="E369" s="33"/>
      <c r="F369" s="34"/>
      <c r="G369" s="127"/>
    </row>
    <row r="370" spans="1:7" ht="24.75" customHeight="1" x14ac:dyDescent="0.3">
      <c r="A370" s="79" t="s">
        <v>160</v>
      </c>
      <c r="B370" s="80" t="s">
        <v>276</v>
      </c>
      <c r="C370" s="81"/>
      <c r="D370" s="33"/>
      <c r="E370" s="33"/>
      <c r="F370" s="34"/>
      <c r="G370" s="98">
        <f>SUM(G367:G369)</f>
        <v>0</v>
      </c>
    </row>
    <row r="371" spans="1:7" ht="19.5" customHeight="1" x14ac:dyDescent="0.25">
      <c r="A371" s="239"/>
      <c r="B371" s="45"/>
      <c r="C371" s="45"/>
      <c r="D371" s="45"/>
      <c r="E371" s="45"/>
      <c r="F371" s="45"/>
      <c r="G371" s="45"/>
    </row>
    <row r="372" spans="1:7" ht="19.5" customHeight="1" x14ac:dyDescent="0.25">
      <c r="A372" s="239"/>
      <c r="B372" s="45"/>
      <c r="C372" s="45"/>
      <c r="D372" s="45"/>
      <c r="E372" s="45"/>
      <c r="F372" s="45"/>
      <c r="G372" s="45"/>
    </row>
    <row r="373" spans="1:7" ht="19.5" customHeight="1" x14ac:dyDescent="0.25">
      <c r="A373" s="239"/>
      <c r="B373" s="45"/>
      <c r="C373" s="45"/>
      <c r="D373" s="45"/>
      <c r="E373" s="45"/>
      <c r="F373" s="45"/>
      <c r="G373" s="45"/>
    </row>
    <row r="374" spans="1:7" ht="24.75" customHeight="1" x14ac:dyDescent="0.3">
      <c r="A374" s="73"/>
      <c r="B374" s="232" t="s">
        <v>205</v>
      </c>
      <c r="C374" s="233"/>
      <c r="D374" s="78"/>
      <c r="E374" s="21"/>
      <c r="F374" s="21"/>
      <c r="G374" s="21"/>
    </row>
    <row r="375" spans="1:7" ht="24.75" customHeight="1" x14ac:dyDescent="0.3">
      <c r="A375" s="79" t="s">
        <v>161</v>
      </c>
      <c r="B375" s="244" t="s">
        <v>424</v>
      </c>
      <c r="C375" s="81"/>
      <c r="D375" s="33"/>
      <c r="E375" s="82"/>
      <c r="F375" s="83"/>
      <c r="G375" s="127"/>
    </row>
    <row r="376" spans="1:7" ht="24.75" customHeight="1" x14ac:dyDescent="0.3">
      <c r="A376" s="234" t="s">
        <v>162</v>
      </c>
      <c r="B376" s="111" t="s">
        <v>198</v>
      </c>
      <c r="C376" s="81"/>
      <c r="D376" s="33"/>
      <c r="E376" s="33"/>
      <c r="F376" s="34"/>
      <c r="G376" s="127"/>
    </row>
    <row r="377" spans="1:7" ht="24.75" customHeight="1" x14ac:dyDescent="0.3">
      <c r="A377" s="79" t="s">
        <v>163</v>
      </c>
      <c r="B377" s="80" t="s">
        <v>276</v>
      </c>
      <c r="C377" s="81"/>
      <c r="D377" s="33"/>
      <c r="E377" s="33"/>
      <c r="F377" s="34"/>
      <c r="G377" s="98">
        <f>SUM(G375:G376)</f>
        <v>0</v>
      </c>
    </row>
    <row r="378" spans="1:7" ht="19.5" customHeight="1" x14ac:dyDescent="0.25">
      <c r="A378" s="487" t="s">
        <v>427</v>
      </c>
      <c r="B378" s="488"/>
      <c r="C378" s="488"/>
      <c r="D378" s="488"/>
      <c r="E378" s="488"/>
      <c r="F378" s="488"/>
      <c r="G378" s="488"/>
    </row>
    <row r="379" spans="1:7" ht="19.5" customHeight="1" x14ac:dyDescent="0.25">
      <c r="A379" s="239"/>
      <c r="B379" s="45"/>
      <c r="C379" s="45"/>
      <c r="D379" s="45"/>
      <c r="E379" s="45"/>
      <c r="F379" s="45"/>
      <c r="G379" s="45"/>
    </row>
    <row r="380" spans="1:7" ht="19.5" customHeight="1" x14ac:dyDescent="0.3">
      <c r="A380" s="75"/>
      <c r="B380" s="54"/>
      <c r="C380" s="55"/>
      <c r="D380" s="56"/>
      <c r="E380" s="56"/>
      <c r="F380" s="56"/>
      <c r="G380" s="131"/>
    </row>
    <row r="381" spans="1:7" ht="24.75" customHeight="1" x14ac:dyDescent="0.3">
      <c r="A381" s="73"/>
      <c r="B381" s="232" t="s">
        <v>239</v>
      </c>
      <c r="C381" s="233"/>
      <c r="D381" s="78"/>
      <c r="E381" s="21"/>
      <c r="F381" s="21"/>
      <c r="G381" s="21"/>
    </row>
    <row r="382" spans="1:7" ht="24.75" customHeight="1" x14ac:dyDescent="0.3">
      <c r="A382" s="79" t="s">
        <v>164</v>
      </c>
      <c r="B382" s="244" t="s">
        <v>242</v>
      </c>
      <c r="C382" s="81"/>
      <c r="D382" s="33"/>
      <c r="E382" s="82"/>
      <c r="F382" s="83"/>
      <c r="G382" s="127"/>
    </row>
    <row r="383" spans="1:7" ht="24.75" customHeight="1" x14ac:dyDescent="0.3">
      <c r="A383" s="79" t="s">
        <v>165</v>
      </c>
      <c r="B383" s="20" t="s">
        <v>465</v>
      </c>
      <c r="C383" s="81"/>
      <c r="D383" s="33"/>
      <c r="E383" s="33"/>
      <c r="F383" s="34"/>
      <c r="G383" s="127"/>
    </row>
    <row r="384" spans="1:7" ht="24.75" customHeight="1" x14ac:dyDescent="0.3">
      <c r="A384" s="79" t="s">
        <v>240</v>
      </c>
      <c r="B384" s="244" t="s">
        <v>139</v>
      </c>
      <c r="C384" s="81"/>
      <c r="D384" s="33"/>
      <c r="E384" s="33"/>
      <c r="F384" s="34"/>
      <c r="G384" s="127"/>
    </row>
    <row r="385" spans="1:7" ht="24.75" customHeight="1" x14ac:dyDescent="0.3">
      <c r="A385" s="79" t="s">
        <v>247</v>
      </c>
      <c r="B385" s="244" t="s">
        <v>245</v>
      </c>
      <c r="C385" s="81"/>
      <c r="D385" s="33"/>
      <c r="E385" s="33"/>
      <c r="F385" s="34"/>
      <c r="G385" s="127"/>
    </row>
    <row r="386" spans="1:7" ht="24.75" customHeight="1" x14ac:dyDescent="0.3">
      <c r="A386" s="79" t="s">
        <v>248</v>
      </c>
      <c r="B386" s="111" t="s">
        <v>246</v>
      </c>
      <c r="C386" s="81"/>
      <c r="D386" s="33"/>
      <c r="E386" s="33"/>
      <c r="F386" s="34"/>
      <c r="G386" s="127"/>
    </row>
    <row r="387" spans="1:7" ht="24.75" customHeight="1" x14ac:dyDescent="0.3">
      <c r="A387" s="79" t="s">
        <v>249</v>
      </c>
      <c r="B387" s="80" t="s">
        <v>276</v>
      </c>
      <c r="C387" s="81"/>
      <c r="D387" s="33"/>
      <c r="E387" s="33"/>
      <c r="F387" s="34"/>
      <c r="G387" s="98">
        <f>SUM(G382:G386)</f>
        <v>0</v>
      </c>
    </row>
    <row r="388" spans="1:7" ht="19.5" customHeight="1" x14ac:dyDescent="0.25">
      <c r="A388" s="525"/>
      <c r="B388" s="526"/>
      <c r="C388" s="526"/>
      <c r="D388" s="526"/>
      <c r="E388" s="526"/>
      <c r="F388" s="526"/>
      <c r="G388" s="526"/>
    </row>
    <row r="389" spans="1:7" ht="19.5" customHeight="1" x14ac:dyDescent="0.25">
      <c r="A389" s="239"/>
      <c r="B389" s="45"/>
      <c r="C389" s="45"/>
      <c r="D389" s="45"/>
      <c r="E389" s="45"/>
      <c r="F389" s="45"/>
      <c r="G389" s="45"/>
    </row>
    <row r="390" spans="1:7" ht="19.5" customHeight="1" x14ac:dyDescent="0.3">
      <c r="A390" s="239"/>
      <c r="B390" s="45"/>
      <c r="C390" s="55"/>
      <c r="D390" s="56"/>
      <c r="E390" s="56"/>
      <c r="F390" s="56"/>
      <c r="G390" s="56"/>
    </row>
    <row r="391" spans="1:7" ht="24.75" customHeight="1" x14ac:dyDescent="0.3">
      <c r="A391" s="73"/>
      <c r="B391" s="232" t="s">
        <v>241</v>
      </c>
      <c r="C391" s="233"/>
      <c r="D391" s="78"/>
      <c r="E391" s="21"/>
      <c r="F391" s="21"/>
      <c r="G391" s="21"/>
    </row>
    <row r="392" spans="1:7" ht="24.75" customHeight="1" x14ac:dyDescent="0.3">
      <c r="A392" s="79" t="s">
        <v>250</v>
      </c>
      <c r="B392" s="244" t="s">
        <v>242</v>
      </c>
      <c r="C392" s="81"/>
      <c r="D392" s="33"/>
      <c r="E392" s="82"/>
      <c r="F392" s="83"/>
      <c r="G392" s="127"/>
    </row>
    <row r="393" spans="1:7" ht="24.75" customHeight="1" x14ac:dyDescent="0.3">
      <c r="A393" s="79" t="s">
        <v>251</v>
      </c>
      <c r="B393" s="244" t="s">
        <v>139</v>
      </c>
      <c r="C393" s="81"/>
      <c r="D393" s="33"/>
      <c r="E393" s="33"/>
      <c r="F393" s="34"/>
      <c r="G393" s="127"/>
    </row>
    <row r="394" spans="1:7" ht="24.75" customHeight="1" x14ac:dyDescent="0.3">
      <c r="A394" s="79" t="s">
        <v>252</v>
      </c>
      <c r="B394" s="244" t="s">
        <v>245</v>
      </c>
      <c r="C394" s="81"/>
      <c r="D394" s="33"/>
      <c r="E394" s="33"/>
      <c r="F394" s="34"/>
      <c r="G394" s="127"/>
    </row>
    <row r="395" spans="1:7" ht="24.75" customHeight="1" x14ac:dyDescent="0.3">
      <c r="A395" s="79" t="s">
        <v>253</v>
      </c>
      <c r="B395" s="111" t="s">
        <v>246</v>
      </c>
      <c r="C395" s="81"/>
      <c r="D395" s="33"/>
      <c r="E395" s="33"/>
      <c r="F395" s="34"/>
      <c r="G395" s="127"/>
    </row>
    <row r="396" spans="1:7" ht="24.75" customHeight="1" x14ac:dyDescent="0.3">
      <c r="A396" s="79" t="s">
        <v>254</v>
      </c>
      <c r="B396" s="80" t="s">
        <v>276</v>
      </c>
      <c r="C396" s="81"/>
      <c r="D396" s="33"/>
      <c r="E396" s="33"/>
      <c r="F396" s="34"/>
      <c r="G396" s="98">
        <f>SUM(G392:G395)</f>
        <v>0</v>
      </c>
    </row>
    <row r="397" spans="1:7" ht="19.5" customHeight="1" x14ac:dyDescent="0.25">
      <c r="A397" s="525"/>
      <c r="B397" s="526"/>
      <c r="C397" s="526"/>
      <c r="D397" s="526"/>
      <c r="E397" s="526"/>
      <c r="F397" s="526"/>
      <c r="G397" s="526"/>
    </row>
    <row r="398" spans="1:7" ht="19.5" customHeight="1" x14ac:dyDescent="0.25">
      <c r="A398" s="239"/>
      <c r="B398" s="45"/>
      <c r="C398" s="45"/>
      <c r="D398" s="45"/>
      <c r="E398" s="45"/>
      <c r="F398" s="45"/>
      <c r="G398" s="45"/>
    </row>
    <row r="399" spans="1:7" ht="19.5" customHeight="1" x14ac:dyDescent="0.25">
      <c r="A399" s="239"/>
      <c r="B399" s="45"/>
      <c r="C399" s="45"/>
      <c r="D399" s="45"/>
      <c r="E399" s="45"/>
      <c r="F399" s="45"/>
      <c r="G399" s="45"/>
    </row>
    <row r="400" spans="1:7" ht="24.75" customHeight="1" x14ac:dyDescent="0.3">
      <c r="A400" s="73"/>
      <c r="B400" s="232" t="s">
        <v>243</v>
      </c>
      <c r="C400" s="233"/>
      <c r="D400" s="78"/>
      <c r="E400" s="21"/>
      <c r="F400" s="21"/>
      <c r="G400" s="21"/>
    </row>
    <row r="401" spans="1:10" ht="24.75" customHeight="1" x14ac:dyDescent="0.3">
      <c r="A401" s="79" t="s">
        <v>255</v>
      </c>
      <c r="B401" s="244" t="s">
        <v>242</v>
      </c>
      <c r="C401" s="81"/>
      <c r="D401" s="33"/>
      <c r="E401" s="82"/>
      <c r="F401" s="83"/>
      <c r="G401" s="127"/>
    </row>
    <row r="402" spans="1:10" ht="24.75" customHeight="1" x14ac:dyDescent="0.3">
      <c r="A402" s="79" t="s">
        <v>256</v>
      </c>
      <c r="B402" s="20" t="s">
        <v>465</v>
      </c>
      <c r="C402" s="81"/>
      <c r="D402" s="33"/>
      <c r="E402" s="33"/>
      <c r="F402" s="34"/>
      <c r="G402" s="127"/>
    </row>
    <row r="403" spans="1:10" ht="24.75" customHeight="1" x14ac:dyDescent="0.3">
      <c r="A403" s="79" t="s">
        <v>257</v>
      </c>
      <c r="B403" s="244" t="s">
        <v>139</v>
      </c>
      <c r="C403" s="81"/>
      <c r="D403" s="33"/>
      <c r="E403" s="33"/>
      <c r="F403" s="34"/>
      <c r="G403" s="127"/>
    </row>
    <row r="404" spans="1:10" ht="24.75" customHeight="1" x14ac:dyDescent="0.3">
      <c r="A404" s="79" t="s">
        <v>258</v>
      </c>
      <c r="B404" s="80" t="s">
        <v>276</v>
      </c>
      <c r="C404" s="81"/>
      <c r="D404" s="33"/>
      <c r="E404" s="33"/>
      <c r="F404" s="34"/>
      <c r="G404" s="98">
        <f>SUM(G401:G403)</f>
        <v>0</v>
      </c>
    </row>
    <row r="405" spans="1:10" ht="19.5" customHeight="1" x14ac:dyDescent="0.25">
      <c r="A405" s="239"/>
      <c r="B405" s="45"/>
      <c r="C405" s="45"/>
      <c r="D405" s="45"/>
      <c r="E405" s="45"/>
      <c r="F405" s="45"/>
      <c r="G405" s="45"/>
    </row>
    <row r="406" spans="1:10" ht="19.5" customHeight="1" x14ac:dyDescent="0.25">
      <c r="A406" s="239"/>
      <c r="B406" s="45"/>
      <c r="C406" s="45"/>
      <c r="D406" s="45"/>
      <c r="E406" s="45"/>
      <c r="F406" s="45"/>
      <c r="G406" s="45"/>
    </row>
    <row r="407" spans="1:10" ht="19.5" customHeight="1" x14ac:dyDescent="0.25">
      <c r="A407" s="239"/>
      <c r="B407" s="45"/>
      <c r="C407" s="45"/>
      <c r="D407" s="45"/>
      <c r="E407" s="45"/>
      <c r="F407" s="45"/>
      <c r="G407" s="45"/>
    </row>
    <row r="408" spans="1:10" ht="24.75" customHeight="1" x14ac:dyDescent="0.3">
      <c r="A408" s="73"/>
      <c r="B408" s="232" t="s">
        <v>244</v>
      </c>
      <c r="C408" s="233"/>
      <c r="D408" s="78"/>
      <c r="E408" s="21"/>
      <c r="F408" s="21"/>
      <c r="G408" s="21"/>
    </row>
    <row r="409" spans="1:10" ht="24.75" customHeight="1" x14ac:dyDescent="0.3">
      <c r="A409" s="79" t="s">
        <v>259</v>
      </c>
      <c r="B409" s="244" t="s">
        <v>242</v>
      </c>
      <c r="C409" s="81"/>
      <c r="D409" s="33"/>
      <c r="E409" s="82"/>
      <c r="F409" s="83"/>
      <c r="G409" s="127"/>
    </row>
    <row r="410" spans="1:10" ht="24.75" customHeight="1" x14ac:dyDescent="0.3">
      <c r="A410" s="234" t="s">
        <v>260</v>
      </c>
      <c r="B410" s="244" t="s">
        <v>139</v>
      </c>
      <c r="C410" s="81"/>
      <c r="D410" s="33"/>
      <c r="E410" s="33"/>
      <c r="F410" s="34"/>
      <c r="G410" s="127"/>
    </row>
    <row r="411" spans="1:10" ht="24.75" customHeight="1" x14ac:dyDescent="0.3">
      <c r="A411" s="79" t="s">
        <v>261</v>
      </c>
      <c r="B411" s="80" t="s">
        <v>276</v>
      </c>
      <c r="C411" s="81"/>
      <c r="D411" s="33"/>
      <c r="E411" s="33"/>
      <c r="F411" s="34"/>
      <c r="G411" s="98">
        <f>SUM(G409:G410)</f>
        <v>0</v>
      </c>
    </row>
    <row r="412" spans="1:10" ht="19.5" customHeight="1" x14ac:dyDescent="0.3">
      <c r="A412" s="75"/>
      <c r="B412" s="54"/>
      <c r="C412" s="55"/>
      <c r="D412" s="56"/>
      <c r="E412" s="56"/>
      <c r="F412" s="56"/>
    </row>
    <row r="413" spans="1:10" ht="19.5" customHeight="1" x14ac:dyDescent="0.3">
      <c r="A413" s="75"/>
      <c r="B413" s="54"/>
      <c r="C413" s="55"/>
      <c r="D413" s="56"/>
      <c r="E413" s="56"/>
      <c r="F413" s="56"/>
    </row>
    <row r="414" spans="1:10" ht="18" customHeight="1" x14ac:dyDescent="0.3">
      <c r="A414" s="469"/>
      <c r="B414" s="470"/>
      <c r="C414" s="13"/>
      <c r="D414" s="13"/>
      <c r="E414" s="13"/>
      <c r="F414" s="13"/>
      <c r="G414" s="13"/>
    </row>
    <row r="415" spans="1:10" ht="45.6" customHeight="1" x14ac:dyDescent="0.2">
      <c r="A415" s="471" t="s">
        <v>428</v>
      </c>
      <c r="B415" s="472"/>
      <c r="C415" s="472"/>
      <c r="D415" s="473" t="s">
        <v>449</v>
      </c>
      <c r="E415" s="473" t="s">
        <v>450</v>
      </c>
      <c r="F415" s="473" t="s">
        <v>445</v>
      </c>
      <c r="G415" s="476"/>
    </row>
    <row r="416" spans="1:10" ht="21.95" customHeight="1" x14ac:dyDescent="0.2">
      <c r="A416" s="479" t="s">
        <v>277</v>
      </c>
      <c r="B416" s="480"/>
      <c r="C416" s="481"/>
      <c r="D416" s="474"/>
      <c r="E416" s="474"/>
      <c r="F416" s="474"/>
      <c r="G416" s="477"/>
      <c r="I416" s="6"/>
      <c r="J416" s="6"/>
    </row>
    <row r="417" spans="1:7" ht="21.95" customHeight="1" x14ac:dyDescent="0.2">
      <c r="A417" s="482"/>
      <c r="B417" s="483"/>
      <c r="C417" s="484"/>
      <c r="D417" s="475"/>
      <c r="E417" s="475"/>
      <c r="F417" s="475"/>
      <c r="G417" s="478"/>
    </row>
    <row r="418" spans="1:7" ht="24.75" customHeight="1" x14ac:dyDescent="0.3">
      <c r="A418" s="419" t="s">
        <v>473</v>
      </c>
      <c r="B418" s="420" t="s">
        <v>111</v>
      </c>
      <c r="C418" s="420"/>
      <c r="D418" s="423" t="s">
        <v>215</v>
      </c>
      <c r="E418" s="423" t="s">
        <v>215</v>
      </c>
      <c r="F418" s="423" t="s">
        <v>215</v>
      </c>
      <c r="G418" s="17"/>
    </row>
    <row r="419" spans="1:7" ht="24.75" customHeight="1" x14ac:dyDescent="0.3">
      <c r="A419" s="120"/>
      <c r="B419" s="144" t="s">
        <v>202</v>
      </c>
      <c r="C419" s="122" t="s">
        <v>1</v>
      </c>
      <c r="D419" s="140"/>
      <c r="E419" s="140"/>
      <c r="F419" s="140"/>
      <c r="G419" s="18"/>
    </row>
    <row r="420" spans="1:7" ht="24.75" customHeight="1" x14ac:dyDescent="0.3">
      <c r="A420" s="120"/>
      <c r="B420" s="144" t="s">
        <v>422</v>
      </c>
      <c r="C420" s="122" t="s">
        <v>5</v>
      </c>
      <c r="D420" s="141"/>
      <c r="E420" s="141"/>
      <c r="F420" s="141"/>
      <c r="G420" s="18"/>
    </row>
    <row r="421" spans="1:7" ht="24.75" customHeight="1" x14ac:dyDescent="0.3">
      <c r="A421" s="120"/>
      <c r="B421" s="144" t="s">
        <v>423</v>
      </c>
      <c r="C421" s="122" t="s">
        <v>10</v>
      </c>
      <c r="D421" s="141"/>
      <c r="E421" s="141"/>
      <c r="F421" s="141"/>
      <c r="G421" s="18"/>
    </row>
    <row r="422" spans="1:7" ht="24.75" customHeight="1" x14ac:dyDescent="0.3">
      <c r="A422" s="120"/>
      <c r="B422" s="144" t="s">
        <v>416</v>
      </c>
      <c r="C422" s="122" t="s">
        <v>11</v>
      </c>
      <c r="D422" s="141"/>
      <c r="E422" s="141"/>
      <c r="F422" s="141"/>
      <c r="G422" s="18"/>
    </row>
    <row r="423" spans="1:7" ht="24.75" customHeight="1" x14ac:dyDescent="0.3">
      <c r="A423" s="120"/>
      <c r="B423" s="144" t="s">
        <v>227</v>
      </c>
      <c r="C423" s="122" t="s">
        <v>12</v>
      </c>
      <c r="D423" s="141"/>
      <c r="E423" s="141"/>
      <c r="F423" s="141"/>
      <c r="G423" s="18"/>
    </row>
    <row r="424" spans="1:7" ht="24.75" customHeight="1" x14ac:dyDescent="0.3">
      <c r="A424" s="120"/>
      <c r="B424" s="144" t="s">
        <v>152</v>
      </c>
      <c r="C424" s="122" t="s">
        <v>13</v>
      </c>
      <c r="D424" s="141"/>
      <c r="E424" s="141"/>
      <c r="F424" s="141"/>
      <c r="G424" s="18"/>
    </row>
    <row r="425" spans="1:7" ht="24.75" customHeight="1" x14ac:dyDescent="0.3">
      <c r="A425" s="120"/>
      <c r="B425" s="144" t="s">
        <v>151</v>
      </c>
      <c r="C425" s="122" t="s">
        <v>14</v>
      </c>
      <c r="D425" s="141"/>
      <c r="E425" s="141"/>
      <c r="F425" s="141"/>
      <c r="G425" s="18"/>
    </row>
    <row r="426" spans="1:7" ht="24.75" customHeight="1" x14ac:dyDescent="0.3">
      <c r="A426" s="120"/>
      <c r="B426" s="121"/>
      <c r="C426" s="122" t="s">
        <v>15</v>
      </c>
      <c r="D426" s="141"/>
      <c r="E426" s="141"/>
      <c r="F426" s="141"/>
      <c r="G426" s="18"/>
    </row>
    <row r="427" spans="1:7" ht="24.75" customHeight="1" x14ac:dyDescent="0.3">
      <c r="A427" s="120"/>
      <c r="B427" s="121"/>
      <c r="C427" s="122" t="s">
        <v>16</v>
      </c>
      <c r="D427" s="141"/>
      <c r="E427" s="141"/>
      <c r="F427" s="141"/>
      <c r="G427" s="18"/>
    </row>
    <row r="428" spans="1:7" ht="24.75" customHeight="1" x14ac:dyDescent="0.3">
      <c r="A428" s="123"/>
      <c r="B428" s="124"/>
      <c r="C428" s="125" t="s">
        <v>17</v>
      </c>
      <c r="D428" s="126"/>
      <c r="E428" s="126"/>
      <c r="F428" s="126"/>
      <c r="G428" s="5">
        <f>SUM(D419:F428)</f>
        <v>0</v>
      </c>
    </row>
    <row r="429" spans="1:7" ht="24.75" customHeight="1" x14ac:dyDescent="0.3">
      <c r="A429" s="281" t="s">
        <v>474</v>
      </c>
      <c r="B429" s="421" t="s">
        <v>116</v>
      </c>
      <c r="C429" s="421"/>
      <c r="D429" s="422" t="s">
        <v>216</v>
      </c>
      <c r="E429" s="422" t="s">
        <v>216</v>
      </c>
      <c r="F429" s="422" t="s">
        <v>216</v>
      </c>
      <c r="G429" s="18"/>
    </row>
    <row r="430" spans="1:7" ht="24.75" customHeight="1" x14ac:dyDescent="0.3">
      <c r="A430" s="120"/>
      <c r="B430" s="144" t="s">
        <v>202</v>
      </c>
      <c r="C430" s="122" t="s">
        <v>1</v>
      </c>
      <c r="D430" s="140"/>
      <c r="E430" s="140"/>
      <c r="F430" s="140"/>
      <c r="G430" s="18"/>
    </row>
    <row r="431" spans="1:7" ht="24.75" customHeight="1" x14ac:dyDescent="0.3">
      <c r="A431" s="120"/>
      <c r="B431" s="144" t="s">
        <v>422</v>
      </c>
      <c r="C431" s="122" t="s">
        <v>5</v>
      </c>
      <c r="D431" s="141"/>
      <c r="E431" s="141"/>
      <c r="F431" s="141"/>
      <c r="G431" s="18"/>
    </row>
    <row r="432" spans="1:7" ht="24.75" customHeight="1" x14ac:dyDescent="0.3">
      <c r="A432" s="120"/>
      <c r="B432" s="144" t="s">
        <v>423</v>
      </c>
      <c r="C432" s="122" t="s">
        <v>10</v>
      </c>
      <c r="D432" s="141"/>
      <c r="E432" s="141"/>
      <c r="F432" s="141"/>
      <c r="G432" s="18"/>
    </row>
    <row r="433" spans="1:7" ht="24.75" customHeight="1" x14ac:dyDescent="0.3">
      <c r="A433" s="120"/>
      <c r="B433" s="144" t="s">
        <v>416</v>
      </c>
      <c r="C433" s="122" t="s">
        <v>11</v>
      </c>
      <c r="D433" s="141"/>
      <c r="E433" s="141"/>
      <c r="F433" s="141"/>
      <c r="G433" s="18"/>
    </row>
    <row r="434" spans="1:7" ht="24.75" customHeight="1" x14ac:dyDescent="0.3">
      <c r="A434" s="120"/>
      <c r="B434" s="144" t="s">
        <v>227</v>
      </c>
      <c r="C434" s="122" t="s">
        <v>12</v>
      </c>
      <c r="D434" s="141"/>
      <c r="E434" s="141"/>
      <c r="F434" s="141"/>
      <c r="G434" s="18"/>
    </row>
    <row r="435" spans="1:7" ht="24.75" customHeight="1" x14ac:dyDescent="0.3">
      <c r="A435" s="120"/>
      <c r="B435" s="144" t="s">
        <v>152</v>
      </c>
      <c r="C435" s="122" t="s">
        <v>13</v>
      </c>
      <c r="D435" s="141"/>
      <c r="E435" s="141"/>
      <c r="F435" s="141"/>
      <c r="G435" s="18"/>
    </row>
    <row r="436" spans="1:7" ht="24.75" customHeight="1" x14ac:dyDescent="0.3">
      <c r="A436" s="120"/>
      <c r="B436" s="144" t="s">
        <v>151</v>
      </c>
      <c r="C436" s="122" t="s">
        <v>14</v>
      </c>
      <c r="D436" s="141"/>
      <c r="E436" s="141"/>
      <c r="F436" s="141"/>
      <c r="G436" s="18"/>
    </row>
    <row r="437" spans="1:7" ht="24.75" customHeight="1" x14ac:dyDescent="0.3">
      <c r="A437" s="120"/>
      <c r="B437" s="121"/>
      <c r="C437" s="122" t="s">
        <v>15</v>
      </c>
      <c r="D437" s="141"/>
      <c r="E437" s="141"/>
      <c r="F437" s="141"/>
      <c r="G437" s="18"/>
    </row>
    <row r="438" spans="1:7" ht="24.75" customHeight="1" x14ac:dyDescent="0.3">
      <c r="A438" s="120"/>
      <c r="B438" s="121"/>
      <c r="C438" s="122" t="s">
        <v>16</v>
      </c>
      <c r="D438" s="141"/>
      <c r="E438" s="141"/>
      <c r="F438" s="141"/>
      <c r="G438" s="18"/>
    </row>
    <row r="439" spans="1:7" ht="24.75" customHeight="1" x14ac:dyDescent="0.3">
      <c r="A439" s="123"/>
      <c r="B439" s="124"/>
      <c r="C439" s="125" t="s">
        <v>17</v>
      </c>
      <c r="D439" s="126"/>
      <c r="E439" s="126"/>
      <c r="F439" s="126"/>
      <c r="G439" s="5">
        <f>SUM(D430:F439)</f>
        <v>0</v>
      </c>
    </row>
    <row r="440" spans="1:7" ht="24.75" customHeight="1" x14ac:dyDescent="0.3">
      <c r="A440" s="281" t="s">
        <v>475</v>
      </c>
      <c r="B440" s="485" t="s">
        <v>229</v>
      </c>
      <c r="C440" s="485"/>
      <c r="D440" s="485"/>
      <c r="E440" s="485"/>
      <c r="F440" s="486"/>
      <c r="G440" s="18"/>
    </row>
    <row r="441" spans="1:7" ht="24.75" customHeight="1" x14ac:dyDescent="0.3">
      <c r="A441" s="120"/>
      <c r="B441" s="144"/>
      <c r="C441" s="122" t="s">
        <v>1</v>
      </c>
      <c r="D441" s="305"/>
      <c r="E441" s="140"/>
      <c r="F441" s="140"/>
      <c r="G441" s="18"/>
    </row>
    <row r="442" spans="1:7" ht="24.75" customHeight="1" x14ac:dyDescent="0.3">
      <c r="A442" s="120"/>
      <c r="B442" s="144"/>
      <c r="C442" s="122" t="s">
        <v>5</v>
      </c>
      <c r="D442" s="306"/>
      <c r="E442" s="141"/>
      <c r="F442" s="141"/>
      <c r="G442" s="18"/>
    </row>
    <row r="443" spans="1:7" ht="24.75" customHeight="1" x14ac:dyDescent="0.3">
      <c r="A443" s="120"/>
      <c r="B443" s="144"/>
      <c r="C443" s="122" t="s">
        <v>10</v>
      </c>
      <c r="D443" s="306"/>
      <c r="E443" s="141"/>
      <c r="F443" s="141"/>
      <c r="G443" s="18"/>
    </row>
    <row r="444" spans="1:7" ht="24.75" customHeight="1" x14ac:dyDescent="0.3">
      <c r="A444" s="120"/>
      <c r="B444" s="144"/>
      <c r="C444" s="122" t="s">
        <v>11</v>
      </c>
      <c r="D444" s="306"/>
      <c r="E444" s="141"/>
      <c r="F444" s="141"/>
      <c r="G444" s="18"/>
    </row>
    <row r="445" spans="1:7" ht="24.75" customHeight="1" x14ac:dyDescent="0.3">
      <c r="A445" s="120"/>
      <c r="B445" s="144"/>
      <c r="C445" s="122" t="s">
        <v>12</v>
      </c>
      <c r="D445" s="306"/>
      <c r="E445" s="141"/>
      <c r="F445" s="141"/>
      <c r="G445" s="18"/>
    </row>
    <row r="446" spans="1:7" ht="24.75" customHeight="1" x14ac:dyDescent="0.3">
      <c r="A446" s="120"/>
      <c r="B446" s="121"/>
      <c r="C446" s="122" t="s">
        <v>13</v>
      </c>
      <c r="D446" s="306"/>
      <c r="E446" s="141"/>
      <c r="F446" s="141"/>
      <c r="G446" s="18"/>
    </row>
    <row r="447" spans="1:7" ht="24.75" customHeight="1" x14ac:dyDescent="0.3">
      <c r="A447" s="120"/>
      <c r="B447" s="121"/>
      <c r="C447" s="122" t="s">
        <v>14</v>
      </c>
      <c r="D447" s="306"/>
      <c r="E447" s="141"/>
      <c r="F447" s="141"/>
      <c r="G447" s="18"/>
    </row>
    <row r="448" spans="1:7" ht="24.75" customHeight="1" x14ac:dyDescent="0.3">
      <c r="A448" s="120"/>
      <c r="B448" s="121"/>
      <c r="C448" s="122" t="s">
        <v>15</v>
      </c>
      <c r="D448" s="306"/>
      <c r="E448" s="141"/>
      <c r="F448" s="141"/>
      <c r="G448" s="18"/>
    </row>
    <row r="449" spans="1:7" ht="24.75" customHeight="1" x14ac:dyDescent="0.3">
      <c r="A449" s="120"/>
      <c r="B449" s="121"/>
      <c r="C449" s="122" t="s">
        <v>16</v>
      </c>
      <c r="D449" s="306"/>
      <c r="E449" s="141"/>
      <c r="F449" s="141"/>
      <c r="G449" s="18"/>
    </row>
    <row r="450" spans="1:7" ht="24.75" customHeight="1" x14ac:dyDescent="0.3">
      <c r="A450" s="123"/>
      <c r="B450" s="124"/>
      <c r="C450" s="125" t="s">
        <v>17</v>
      </c>
      <c r="D450" s="116"/>
      <c r="E450" s="126"/>
      <c r="F450" s="126"/>
      <c r="G450" s="5">
        <f>SUM(D441:F450)</f>
        <v>0</v>
      </c>
    </row>
    <row r="451" spans="1:7" ht="24.75" customHeight="1" x14ac:dyDescent="0.3">
      <c r="A451" s="231" t="s">
        <v>378</v>
      </c>
      <c r="B451" s="244" t="s">
        <v>117</v>
      </c>
      <c r="C451" s="23"/>
      <c r="D451" s="70">
        <f>SUM(D441:D450,D430:D439,D419:D428)</f>
        <v>0</v>
      </c>
      <c r="E451" s="5">
        <f>SUM(E441:E450,E430:E439,E419:E428)</f>
        <v>0</v>
      </c>
      <c r="F451" s="5">
        <f>SUM(F441:F450,F430:F439,F419:F428)</f>
        <v>0</v>
      </c>
      <c r="G451" s="5">
        <f>+G428+G439+G450</f>
        <v>0</v>
      </c>
    </row>
    <row r="452" spans="1:7" ht="24.75" customHeight="1" x14ac:dyDescent="0.3">
      <c r="A452" s="231" t="s">
        <v>379</v>
      </c>
      <c r="B452" s="244" t="s">
        <v>466</v>
      </c>
      <c r="C452" s="19"/>
      <c r="D452" s="21"/>
      <c r="E452" s="21"/>
      <c r="F452" s="22"/>
      <c r="G452" s="126"/>
    </row>
    <row r="453" spans="1:7" ht="24.75" customHeight="1" x14ac:dyDescent="0.3">
      <c r="A453" s="231" t="s">
        <v>435</v>
      </c>
      <c r="B453" s="244" t="s">
        <v>467</v>
      </c>
      <c r="C453" s="19"/>
      <c r="D453" s="21"/>
      <c r="E453" s="21"/>
      <c r="F453" s="22"/>
      <c r="G453" s="126"/>
    </row>
    <row r="454" spans="1:7" ht="24.75" customHeight="1" x14ac:dyDescent="0.3">
      <c r="A454" s="231" t="s">
        <v>476</v>
      </c>
      <c r="B454" s="111" t="s">
        <v>431</v>
      </c>
      <c r="C454" s="19"/>
      <c r="D454" s="24"/>
      <c r="E454" s="21"/>
      <c r="F454" s="22"/>
      <c r="G454" s="126"/>
    </row>
    <row r="455" spans="1:7" ht="24.75" customHeight="1" x14ac:dyDescent="0.3">
      <c r="A455" s="231" t="s">
        <v>436</v>
      </c>
      <c r="B455" s="244" t="s">
        <v>432</v>
      </c>
      <c r="C455" s="19"/>
      <c r="D455" s="24"/>
      <c r="E455" s="21"/>
      <c r="F455" s="22"/>
      <c r="G455" s="126"/>
    </row>
    <row r="456" spans="1:7" ht="24.75" customHeight="1" x14ac:dyDescent="0.3">
      <c r="A456" s="231" t="s">
        <v>437</v>
      </c>
      <c r="B456" s="111" t="s">
        <v>447</v>
      </c>
      <c r="C456" s="19"/>
      <c r="D456" s="24"/>
      <c r="E456" s="21"/>
      <c r="F456" s="22"/>
      <c r="G456" s="5">
        <f>+SUM(G451:G455)</f>
        <v>0</v>
      </c>
    </row>
    <row r="457" spans="1:7" ht="24.75" customHeight="1" x14ac:dyDescent="0.3">
      <c r="A457" s="231" t="s">
        <v>438</v>
      </c>
      <c r="B457" s="111" t="s">
        <v>77</v>
      </c>
      <c r="C457" s="23"/>
      <c r="D457" s="24"/>
      <c r="E457" s="21"/>
      <c r="F457" s="22"/>
      <c r="G457" s="126"/>
    </row>
    <row r="458" spans="1:7" ht="24.75" customHeight="1" x14ac:dyDescent="0.3">
      <c r="A458" s="231" t="s">
        <v>439</v>
      </c>
      <c r="B458" s="16" t="s">
        <v>276</v>
      </c>
      <c r="C458" s="23"/>
      <c r="D458" s="21"/>
      <c r="E458" s="21"/>
      <c r="F458" s="22"/>
      <c r="G458" s="70">
        <f>+G456-G457</f>
        <v>0</v>
      </c>
    </row>
    <row r="459" spans="1:7" s="290" customFormat="1" ht="21.75" customHeight="1" x14ac:dyDescent="0.25">
      <c r="A459" s="487" t="s">
        <v>430</v>
      </c>
      <c r="B459" s="488"/>
      <c r="C459" s="488"/>
      <c r="D459" s="488"/>
      <c r="E459" s="488"/>
      <c r="F459" s="488"/>
      <c r="G459" s="488"/>
    </row>
    <row r="460" spans="1:7" ht="21.75" customHeight="1" x14ac:dyDescent="0.25">
      <c r="A460" s="467" t="s">
        <v>429</v>
      </c>
      <c r="B460" s="468"/>
      <c r="C460" s="468"/>
      <c r="D460" s="468"/>
      <c r="E460" s="468"/>
      <c r="F460" s="468"/>
      <c r="G460" s="468"/>
    </row>
    <row r="461" spans="1:7" ht="21.75" customHeight="1" x14ac:dyDescent="0.25">
      <c r="A461" s="300"/>
      <c r="B461" s="301"/>
      <c r="C461" s="301"/>
      <c r="D461" s="301"/>
      <c r="E461" s="301"/>
      <c r="F461" s="301"/>
      <c r="G461" s="301"/>
    </row>
    <row r="462" spans="1:7" ht="24.6" customHeight="1" x14ac:dyDescent="0.3">
      <c r="A462" s="75"/>
      <c r="B462" s="54"/>
      <c r="C462" s="55"/>
      <c r="D462" s="56"/>
      <c r="E462" s="56"/>
      <c r="F462" s="56"/>
      <c r="G462" s="131"/>
    </row>
    <row r="463" spans="1:7" ht="24.6" customHeight="1" x14ac:dyDescent="0.3">
      <c r="A463" s="53"/>
      <c r="B463" s="54" t="s">
        <v>2</v>
      </c>
      <c r="C463" s="55"/>
      <c r="D463" s="56"/>
      <c r="E463" s="56"/>
      <c r="F463" s="56"/>
      <c r="G463" s="56"/>
    </row>
    <row r="464" spans="1:7" ht="24.75" customHeight="1" x14ac:dyDescent="0.3">
      <c r="A464" s="234" t="s">
        <v>440</v>
      </c>
      <c r="B464" s="337" t="s">
        <v>278</v>
      </c>
      <c r="C464" s="31"/>
      <c r="D464" s="77"/>
      <c r="E464" s="77"/>
      <c r="F464" s="78"/>
      <c r="G464" s="70">
        <f>+G270+G321+G335+G341+G349+G357+G370+G377+G387+G396+G404+G411+G363+G458</f>
        <v>0</v>
      </c>
    </row>
    <row r="465" spans="1:8" ht="20.100000000000001" customHeight="1" x14ac:dyDescent="0.25">
      <c r="A465" s="521"/>
      <c r="B465" s="524"/>
      <c r="C465" s="524"/>
      <c r="D465" s="524"/>
      <c r="E465" s="524"/>
      <c r="F465" s="524"/>
      <c r="G465" s="524"/>
    </row>
    <row r="466" spans="1:8" ht="20.100000000000001" customHeight="1" x14ac:dyDescent="0.2"/>
    <row r="467" spans="1:8" ht="24.95" customHeight="1" x14ac:dyDescent="0.3">
      <c r="A467" s="72"/>
      <c r="B467" s="15"/>
      <c r="C467" s="30"/>
      <c r="D467" s="29"/>
      <c r="E467" s="29"/>
      <c r="F467" s="29"/>
      <c r="G467" s="29"/>
    </row>
    <row r="470" spans="1:8" ht="24.95" customHeight="1" x14ac:dyDescent="0.3">
      <c r="B470" s="15"/>
      <c r="C470" s="30"/>
      <c r="D470" s="29"/>
      <c r="E470" s="29"/>
      <c r="F470" s="29"/>
      <c r="G470" s="29"/>
    </row>
    <row r="471" spans="1:8" ht="24.95" customHeight="1" x14ac:dyDescent="0.3">
      <c r="B471" s="15"/>
      <c r="C471" s="30"/>
      <c r="D471" s="29"/>
      <c r="E471" s="29"/>
      <c r="F471" s="29"/>
      <c r="G471" s="29"/>
    </row>
    <row r="472" spans="1:8" ht="29.25" customHeight="1" x14ac:dyDescent="0.2">
      <c r="A472" s="74" t="str">
        <f>+A72</f>
        <v xml:space="preserve">Eventuelle kommentarer til de viktigste risikoforutsetninger som er benyttet og om innholdet </v>
      </c>
      <c r="B472" s="398"/>
      <c r="C472" s="398"/>
      <c r="D472" s="398"/>
      <c r="E472" s="398"/>
      <c r="F472" s="398"/>
      <c r="G472" s="398"/>
    </row>
    <row r="473" spans="1:8" ht="20.100000000000001" customHeight="1" x14ac:dyDescent="0.3">
      <c r="A473" s="531" t="str">
        <f>+A73</f>
        <v>av de enkelte postene:</v>
      </c>
      <c r="B473" s="531"/>
      <c r="C473" s="531"/>
      <c r="D473" s="531"/>
      <c r="E473" s="532"/>
      <c r="F473" s="56"/>
      <c r="G473" s="56"/>
    </row>
    <row r="474" spans="1:8" ht="19.5" customHeight="1" x14ac:dyDescent="0.2">
      <c r="A474" s="132"/>
      <c r="B474" s="132"/>
      <c r="C474" s="132"/>
      <c r="D474" s="132"/>
      <c r="E474" s="132"/>
      <c r="F474" s="132"/>
      <c r="G474" s="132"/>
    </row>
    <row r="475" spans="1:8" ht="20.100000000000001" customHeight="1" x14ac:dyDescent="0.3">
      <c r="A475" s="146"/>
      <c r="B475" s="147"/>
      <c r="C475" s="130"/>
      <c r="D475" s="131"/>
      <c r="E475" s="131"/>
      <c r="F475" s="131"/>
      <c r="G475" s="131"/>
    </row>
    <row r="476" spans="1:8" ht="20.100000000000001" customHeight="1" x14ac:dyDescent="0.3">
      <c r="A476" s="146"/>
      <c r="B476" s="147"/>
      <c r="C476" s="130"/>
      <c r="D476" s="131"/>
      <c r="E476" s="131"/>
      <c r="F476" s="131"/>
      <c r="G476" s="131"/>
    </row>
    <row r="477" spans="1:8" ht="20.100000000000001" customHeight="1" x14ac:dyDescent="0.3">
      <c r="A477" s="146"/>
      <c r="B477" s="147"/>
      <c r="C477" s="130"/>
      <c r="D477" s="131"/>
      <c r="E477" s="131"/>
      <c r="F477" s="131"/>
      <c r="G477" s="131"/>
    </row>
    <row r="478" spans="1:8" ht="20.100000000000001" customHeight="1" x14ac:dyDescent="0.3">
      <c r="A478" s="146"/>
      <c r="B478" s="147"/>
      <c r="C478" s="130"/>
      <c r="D478" s="131"/>
      <c r="E478" s="131"/>
      <c r="F478" s="131"/>
      <c r="G478" s="131"/>
      <c r="H478" s="132"/>
    </row>
    <row r="479" spans="1:8" ht="20.100000000000001" customHeight="1" x14ac:dyDescent="0.3">
      <c r="A479" s="146"/>
      <c r="B479" s="147"/>
      <c r="C479" s="130"/>
      <c r="D479" s="131"/>
      <c r="E479" s="131"/>
      <c r="F479" s="131"/>
      <c r="G479" s="131"/>
      <c r="H479" s="132"/>
    </row>
    <row r="480" spans="1:8" ht="20.100000000000001" customHeight="1" x14ac:dyDescent="0.3">
      <c r="A480" s="146"/>
      <c r="B480" s="147"/>
      <c r="C480" s="130"/>
      <c r="D480" s="131"/>
      <c r="E480" s="131"/>
      <c r="F480" s="131"/>
      <c r="G480" s="131"/>
      <c r="H480" s="132"/>
    </row>
    <row r="481" spans="1:10" ht="20.100000000000001" customHeight="1" x14ac:dyDescent="0.3">
      <c r="A481" s="146"/>
      <c r="B481" s="147"/>
      <c r="C481" s="130"/>
      <c r="D481" s="131"/>
      <c r="E481" s="131"/>
      <c r="F481" s="131"/>
      <c r="G481" s="131"/>
      <c r="H481" s="132"/>
    </row>
    <row r="482" spans="1:10" ht="18" customHeight="1" x14ac:dyDescent="0.2">
      <c r="A482" s="135"/>
      <c r="B482" s="135"/>
      <c r="C482" s="135"/>
      <c r="D482" s="135"/>
      <c r="E482" s="135"/>
      <c r="F482" s="135"/>
      <c r="G482" s="135"/>
    </row>
    <row r="483" spans="1:10" ht="24" customHeight="1" x14ac:dyDescent="0.3">
      <c r="A483" s="1" t="s">
        <v>373</v>
      </c>
      <c r="B483" s="2"/>
      <c r="C483" s="2"/>
      <c r="D483" s="2"/>
      <c r="E483" s="2"/>
      <c r="F483" s="2"/>
      <c r="G483" s="2"/>
    </row>
    <row r="484" spans="1:10" ht="18" customHeight="1" x14ac:dyDescent="0.2">
      <c r="A484" s="2"/>
      <c r="B484" s="2"/>
      <c r="C484" s="2"/>
      <c r="D484" s="2"/>
      <c r="E484" s="2"/>
      <c r="F484" s="2"/>
      <c r="G484" s="2"/>
    </row>
    <row r="485" spans="1:10" ht="18" customHeight="1" x14ac:dyDescent="0.25">
      <c r="A485" s="304" t="s">
        <v>286</v>
      </c>
      <c r="B485" s="44"/>
      <c r="C485" s="44"/>
      <c r="D485" s="44"/>
      <c r="E485" s="44"/>
      <c r="F485" s="44"/>
      <c r="G485" s="44"/>
      <c r="H485" s="45"/>
    </row>
    <row r="486" spans="1:10" ht="18" customHeight="1" x14ac:dyDescent="0.25">
      <c r="A486" s="68"/>
      <c r="B486" s="44"/>
      <c r="C486" s="44"/>
      <c r="D486" s="44"/>
      <c r="E486" s="44"/>
      <c r="F486" s="44"/>
      <c r="G486" s="44"/>
      <c r="H486" s="45"/>
    </row>
    <row r="487" spans="1:10" ht="18" customHeight="1" x14ac:dyDescent="0.3">
      <c r="A487" s="14"/>
      <c r="B487" s="13"/>
      <c r="C487" s="13"/>
      <c r="D487" s="13"/>
      <c r="E487" s="13"/>
      <c r="F487" s="13"/>
      <c r="G487" s="13"/>
    </row>
    <row r="488" spans="1:10" ht="18" customHeight="1" x14ac:dyDescent="0.3">
      <c r="A488" s="469" t="s">
        <v>99</v>
      </c>
      <c r="B488" s="469"/>
      <c r="C488" s="13"/>
      <c r="D488" s="13"/>
      <c r="E488" s="13"/>
      <c r="F488" s="13"/>
      <c r="G488" s="13"/>
    </row>
    <row r="489" spans="1:10" ht="21.95" customHeight="1" x14ac:dyDescent="0.2">
      <c r="A489" s="490" t="s">
        <v>195</v>
      </c>
      <c r="B489" s="491"/>
      <c r="C489" s="491"/>
      <c r="D489" s="473" t="s">
        <v>148</v>
      </c>
      <c r="E489" s="473" t="s">
        <v>446</v>
      </c>
      <c r="F489" s="473" t="s">
        <v>196</v>
      </c>
      <c r="G489" s="476"/>
    </row>
    <row r="490" spans="1:10" ht="21.95" customHeight="1" x14ac:dyDescent="0.2">
      <c r="A490" s="479" t="s">
        <v>277</v>
      </c>
      <c r="B490" s="480"/>
      <c r="C490" s="481"/>
      <c r="D490" s="474"/>
      <c r="E490" s="474"/>
      <c r="F490" s="474"/>
      <c r="G490" s="477"/>
      <c r="I490" s="6"/>
      <c r="J490" s="6"/>
    </row>
    <row r="491" spans="1:10" ht="21.95" customHeight="1" x14ac:dyDescent="0.2">
      <c r="A491" s="482"/>
      <c r="B491" s="483"/>
      <c r="C491" s="484"/>
      <c r="D491" s="475"/>
      <c r="E491" s="475"/>
      <c r="F491" s="475"/>
      <c r="G491" s="478"/>
    </row>
    <row r="492" spans="1:10" ht="24.75" customHeight="1" x14ac:dyDescent="0.3">
      <c r="A492" s="419" t="s">
        <v>3</v>
      </c>
      <c r="B492" s="420" t="s">
        <v>111</v>
      </c>
      <c r="C492" s="420"/>
      <c r="D492" s="426" t="s">
        <v>168</v>
      </c>
      <c r="E492" s="426" t="s">
        <v>168</v>
      </c>
      <c r="F492" s="427" t="s">
        <v>215</v>
      </c>
      <c r="G492" s="17"/>
    </row>
    <row r="493" spans="1:10" ht="24.75" customHeight="1" x14ac:dyDescent="0.3">
      <c r="A493" s="120"/>
      <c r="B493" s="144" t="s">
        <v>416</v>
      </c>
      <c r="C493" s="122" t="s">
        <v>1</v>
      </c>
      <c r="D493" s="140"/>
      <c r="E493" s="140"/>
      <c r="F493" s="140"/>
      <c r="G493" s="18"/>
    </row>
    <row r="494" spans="1:10" ht="24.75" customHeight="1" x14ac:dyDescent="0.3">
      <c r="A494" s="120"/>
      <c r="B494" s="144" t="s">
        <v>227</v>
      </c>
      <c r="C494" s="122" t="s">
        <v>5</v>
      </c>
      <c r="D494" s="141"/>
      <c r="E494" s="141"/>
      <c r="F494" s="141"/>
      <c r="G494" s="18"/>
    </row>
    <row r="495" spans="1:10" ht="24.75" customHeight="1" x14ac:dyDescent="0.3">
      <c r="A495" s="120"/>
      <c r="B495" s="144" t="s">
        <v>152</v>
      </c>
      <c r="C495" s="122" t="s">
        <v>10</v>
      </c>
      <c r="D495" s="141"/>
      <c r="E495" s="141"/>
      <c r="F495" s="141"/>
      <c r="G495" s="18"/>
    </row>
    <row r="496" spans="1:10" ht="24.75" customHeight="1" x14ac:dyDescent="0.3">
      <c r="A496" s="120"/>
      <c r="B496" s="144" t="s">
        <v>150</v>
      </c>
      <c r="C496" s="122" t="s">
        <v>11</v>
      </c>
      <c r="D496" s="141"/>
      <c r="E496" s="141"/>
      <c r="F496" s="141"/>
      <c r="G496" s="18"/>
    </row>
    <row r="497" spans="1:7" ht="24.75" customHeight="1" x14ac:dyDescent="0.3">
      <c r="A497" s="120"/>
      <c r="B497" s="144" t="s">
        <v>153</v>
      </c>
      <c r="C497" s="122" t="s">
        <v>12</v>
      </c>
      <c r="D497" s="141"/>
      <c r="E497" s="141"/>
      <c r="F497" s="141"/>
      <c r="G497" s="18"/>
    </row>
    <row r="498" spans="1:7" ht="24.75" customHeight="1" x14ac:dyDescent="0.3">
      <c r="A498" s="120"/>
      <c r="B498" s="144" t="s">
        <v>220</v>
      </c>
      <c r="C498" s="122" t="s">
        <v>13</v>
      </c>
      <c r="D498" s="141"/>
      <c r="E498" s="141"/>
      <c r="F498" s="141"/>
      <c r="G498" s="18"/>
    </row>
    <row r="499" spans="1:7" ht="24.75" customHeight="1" x14ac:dyDescent="0.3">
      <c r="A499" s="120"/>
      <c r="B499" s="144" t="s">
        <v>154</v>
      </c>
      <c r="C499" s="122" t="s">
        <v>14</v>
      </c>
      <c r="D499" s="141"/>
      <c r="E499" s="141"/>
      <c r="F499" s="141"/>
      <c r="G499" s="18"/>
    </row>
    <row r="500" spans="1:7" ht="24.75" customHeight="1" x14ac:dyDescent="0.3">
      <c r="A500" s="120"/>
      <c r="B500" s="144" t="s">
        <v>151</v>
      </c>
      <c r="C500" s="122" t="s">
        <v>15</v>
      </c>
      <c r="D500" s="141"/>
      <c r="E500" s="141"/>
      <c r="F500" s="141"/>
      <c r="G500" s="18"/>
    </row>
    <row r="501" spans="1:7" ht="24.75" customHeight="1" x14ac:dyDescent="0.3">
      <c r="A501" s="120"/>
      <c r="B501" s="121"/>
      <c r="C501" s="122" t="s">
        <v>16</v>
      </c>
      <c r="D501" s="141"/>
      <c r="E501" s="141"/>
      <c r="F501" s="141"/>
      <c r="G501" s="18"/>
    </row>
    <row r="502" spans="1:7" ht="24.75" customHeight="1" x14ac:dyDescent="0.3">
      <c r="A502" s="123"/>
      <c r="B502" s="124"/>
      <c r="C502" s="125" t="s">
        <v>17</v>
      </c>
      <c r="D502" s="115"/>
      <c r="E502" s="126"/>
      <c r="F502" s="126"/>
      <c r="G502" s="5">
        <f>SUM(D493:F502)</f>
        <v>0</v>
      </c>
    </row>
    <row r="503" spans="1:7" ht="24.75" customHeight="1" x14ac:dyDescent="0.3">
      <c r="A503" s="424" t="s">
        <v>4</v>
      </c>
      <c r="B503" s="421" t="s">
        <v>116</v>
      </c>
      <c r="C503" s="421"/>
      <c r="D503" s="422" t="s">
        <v>168</v>
      </c>
      <c r="E503" s="425" t="s">
        <v>169</v>
      </c>
      <c r="F503" s="422" t="s">
        <v>216</v>
      </c>
      <c r="G503" s="18"/>
    </row>
    <row r="504" spans="1:7" ht="24.75" customHeight="1" x14ac:dyDescent="0.3">
      <c r="A504" s="120"/>
      <c r="B504" s="144" t="s">
        <v>416</v>
      </c>
      <c r="C504" s="122" t="s">
        <v>1</v>
      </c>
      <c r="D504" s="140"/>
      <c r="E504" s="140"/>
      <c r="F504" s="140"/>
      <c r="G504" s="18"/>
    </row>
    <row r="505" spans="1:7" ht="24.75" customHeight="1" x14ac:dyDescent="0.3">
      <c r="A505" s="120"/>
      <c r="B505" s="144" t="s">
        <v>227</v>
      </c>
      <c r="C505" s="122" t="s">
        <v>5</v>
      </c>
      <c r="D505" s="141"/>
      <c r="E505" s="141"/>
      <c r="F505" s="141"/>
      <c r="G505" s="18"/>
    </row>
    <row r="506" spans="1:7" ht="24.75" customHeight="1" x14ac:dyDescent="0.3">
      <c r="A506" s="120"/>
      <c r="B506" s="144" t="s">
        <v>152</v>
      </c>
      <c r="C506" s="122" t="s">
        <v>10</v>
      </c>
      <c r="D506" s="141"/>
      <c r="E506" s="141"/>
      <c r="F506" s="141"/>
      <c r="G506" s="18"/>
    </row>
    <row r="507" spans="1:7" ht="24.75" customHeight="1" x14ac:dyDescent="0.3">
      <c r="A507" s="120"/>
      <c r="B507" s="144" t="s">
        <v>150</v>
      </c>
      <c r="C507" s="122" t="s">
        <v>11</v>
      </c>
      <c r="D507" s="141"/>
      <c r="E507" s="141"/>
      <c r="F507" s="141"/>
      <c r="G507" s="18"/>
    </row>
    <row r="508" spans="1:7" ht="24.75" customHeight="1" x14ac:dyDescent="0.3">
      <c r="A508" s="120"/>
      <c r="B508" s="144" t="s">
        <v>153</v>
      </c>
      <c r="C508" s="122" t="s">
        <v>12</v>
      </c>
      <c r="D508" s="141"/>
      <c r="E508" s="141"/>
      <c r="F508" s="141"/>
      <c r="G508" s="18"/>
    </row>
    <row r="509" spans="1:7" ht="24.75" customHeight="1" x14ac:dyDescent="0.3">
      <c r="A509" s="120"/>
      <c r="B509" s="144" t="s">
        <v>220</v>
      </c>
      <c r="C509" s="122" t="s">
        <v>13</v>
      </c>
      <c r="D509" s="141"/>
      <c r="E509" s="141"/>
      <c r="F509" s="141"/>
      <c r="G509" s="18"/>
    </row>
    <row r="510" spans="1:7" ht="24.75" customHeight="1" x14ac:dyDescent="0.3">
      <c r="A510" s="120"/>
      <c r="B510" s="144" t="s">
        <v>154</v>
      </c>
      <c r="C510" s="122" t="s">
        <v>14</v>
      </c>
      <c r="D510" s="141"/>
      <c r="E510" s="141"/>
      <c r="F510" s="141"/>
      <c r="G510" s="18"/>
    </row>
    <row r="511" spans="1:7" ht="24.75" customHeight="1" x14ac:dyDescent="0.3">
      <c r="A511" s="120"/>
      <c r="B511" s="144" t="s">
        <v>151</v>
      </c>
      <c r="C511" s="122" t="s">
        <v>15</v>
      </c>
      <c r="D511" s="141"/>
      <c r="E511" s="141"/>
      <c r="F511" s="141"/>
      <c r="G511" s="18"/>
    </row>
    <row r="512" spans="1:7" ht="24.75" customHeight="1" x14ac:dyDescent="0.3">
      <c r="A512" s="120"/>
      <c r="B512" s="121"/>
      <c r="C512" s="122" t="s">
        <v>16</v>
      </c>
      <c r="D512" s="141"/>
      <c r="E512" s="141"/>
      <c r="F512" s="141"/>
      <c r="G512" s="18"/>
    </row>
    <row r="513" spans="1:7" ht="24.75" customHeight="1" x14ac:dyDescent="0.3">
      <c r="A513" s="123"/>
      <c r="B513" s="124"/>
      <c r="C513" s="125" t="s">
        <v>17</v>
      </c>
      <c r="D513" s="115"/>
      <c r="E513" s="126"/>
      <c r="F513" s="126"/>
      <c r="G513" s="5">
        <f>SUM(D504:F513)</f>
        <v>0</v>
      </c>
    </row>
    <row r="514" spans="1:7" ht="24.75" customHeight="1" x14ac:dyDescent="0.3">
      <c r="A514" s="281" t="s">
        <v>155</v>
      </c>
      <c r="B514" s="485" t="s">
        <v>229</v>
      </c>
      <c r="C514" s="485"/>
      <c r="D514" s="485"/>
      <c r="E514" s="485"/>
      <c r="F514" s="486"/>
      <c r="G514" s="18"/>
    </row>
    <row r="515" spans="1:7" ht="24.75" customHeight="1" x14ac:dyDescent="0.3">
      <c r="A515" s="120"/>
      <c r="B515" s="144"/>
      <c r="C515" s="122" t="s">
        <v>1</v>
      </c>
      <c r="D515" s="305"/>
      <c r="E515" s="140"/>
      <c r="F515" s="140"/>
      <c r="G515" s="18"/>
    </row>
    <row r="516" spans="1:7" ht="24.75" customHeight="1" x14ac:dyDescent="0.3">
      <c r="A516" s="120"/>
      <c r="B516" s="144"/>
      <c r="C516" s="122" t="s">
        <v>5</v>
      </c>
      <c r="D516" s="306"/>
      <c r="E516" s="141"/>
      <c r="F516" s="141"/>
      <c r="G516" s="18"/>
    </row>
    <row r="517" spans="1:7" ht="24.75" customHeight="1" x14ac:dyDescent="0.3">
      <c r="A517" s="120"/>
      <c r="B517" s="144"/>
      <c r="C517" s="122" t="s">
        <v>10</v>
      </c>
      <c r="D517" s="306"/>
      <c r="E517" s="141"/>
      <c r="F517" s="141"/>
      <c r="G517" s="18"/>
    </row>
    <row r="518" spans="1:7" ht="24.75" customHeight="1" x14ac:dyDescent="0.3">
      <c r="A518" s="120"/>
      <c r="B518" s="144"/>
      <c r="C518" s="122" t="s">
        <v>11</v>
      </c>
      <c r="D518" s="306"/>
      <c r="E518" s="141"/>
      <c r="F518" s="141"/>
      <c r="G518" s="18"/>
    </row>
    <row r="519" spans="1:7" ht="24.75" customHeight="1" x14ac:dyDescent="0.3">
      <c r="A519" s="120"/>
      <c r="B519" s="144"/>
      <c r="C519" s="122" t="s">
        <v>12</v>
      </c>
      <c r="D519" s="306"/>
      <c r="E519" s="141"/>
      <c r="F519" s="141"/>
      <c r="G519" s="18"/>
    </row>
    <row r="520" spans="1:7" ht="24.75" customHeight="1" x14ac:dyDescent="0.3">
      <c r="A520" s="120"/>
      <c r="B520" s="121"/>
      <c r="C520" s="122" t="s">
        <v>13</v>
      </c>
      <c r="D520" s="306"/>
      <c r="E520" s="141"/>
      <c r="F520" s="141"/>
      <c r="G520" s="18"/>
    </row>
    <row r="521" spans="1:7" ht="24.75" customHeight="1" x14ac:dyDescent="0.3">
      <c r="A521" s="120"/>
      <c r="B521" s="121"/>
      <c r="C521" s="122" t="s">
        <v>14</v>
      </c>
      <c r="D521" s="306"/>
      <c r="E521" s="141"/>
      <c r="F521" s="141"/>
      <c r="G521" s="18"/>
    </row>
    <row r="522" spans="1:7" ht="24.75" customHeight="1" x14ac:dyDescent="0.3">
      <c r="A522" s="120"/>
      <c r="B522" s="121"/>
      <c r="C522" s="122" t="s">
        <v>15</v>
      </c>
      <c r="D522" s="306"/>
      <c r="E522" s="141"/>
      <c r="F522" s="141"/>
      <c r="G522" s="18"/>
    </row>
    <row r="523" spans="1:7" ht="24.75" customHeight="1" x14ac:dyDescent="0.3">
      <c r="A523" s="120"/>
      <c r="B523" s="121"/>
      <c r="C523" s="122" t="s">
        <v>16</v>
      </c>
      <c r="D523" s="306"/>
      <c r="E523" s="141"/>
      <c r="F523" s="141"/>
      <c r="G523" s="18"/>
    </row>
    <row r="524" spans="1:7" ht="24.75" customHeight="1" x14ac:dyDescent="0.3">
      <c r="A524" s="123"/>
      <c r="B524" s="124"/>
      <c r="C524" s="125" t="s">
        <v>17</v>
      </c>
      <c r="D524" s="116"/>
      <c r="E524" s="126"/>
      <c r="F524" s="126"/>
      <c r="G524" s="5">
        <f>SUM(D515:F524)</f>
        <v>0</v>
      </c>
    </row>
    <row r="525" spans="1:7" ht="24.75" customHeight="1" x14ac:dyDescent="0.3">
      <c r="A525" s="71" t="s">
        <v>5</v>
      </c>
      <c r="B525" s="20" t="s">
        <v>117</v>
      </c>
      <c r="C525" s="23"/>
      <c r="D525" s="21"/>
      <c r="E525" s="21"/>
      <c r="F525" s="22"/>
      <c r="G525" s="5">
        <f>+G502+G513+G524</f>
        <v>0</v>
      </c>
    </row>
    <row r="526" spans="1:7" ht="24.75" customHeight="1" x14ac:dyDescent="0.3">
      <c r="A526" s="231" t="s">
        <v>10</v>
      </c>
      <c r="B526" s="244" t="s">
        <v>433</v>
      </c>
      <c r="C526" s="19"/>
      <c r="D526" s="21"/>
      <c r="E526" s="21"/>
      <c r="F526" s="22"/>
      <c r="G526" s="126"/>
    </row>
    <row r="527" spans="1:7" ht="24.75" customHeight="1" x14ac:dyDescent="0.3">
      <c r="A527" s="231" t="s">
        <v>11</v>
      </c>
      <c r="B527" s="16" t="s">
        <v>38</v>
      </c>
      <c r="C527" s="19"/>
      <c r="D527" s="24"/>
      <c r="E527" s="21"/>
      <c r="F527" s="22"/>
      <c r="G527" s="126"/>
    </row>
    <row r="528" spans="1:7" ht="24.75" customHeight="1" x14ac:dyDescent="0.3">
      <c r="A528" s="71" t="s">
        <v>12</v>
      </c>
      <c r="B528" s="111" t="s">
        <v>447</v>
      </c>
      <c r="C528" s="19"/>
      <c r="D528" s="24"/>
      <c r="E528" s="21"/>
      <c r="F528" s="22"/>
      <c r="G528" s="5">
        <f>+SUM(G525:G527)</f>
        <v>0</v>
      </c>
    </row>
    <row r="529" spans="1:8" ht="24.75" customHeight="1" x14ac:dyDescent="0.3">
      <c r="A529" s="231" t="s">
        <v>13</v>
      </c>
      <c r="B529" s="16" t="s">
        <v>77</v>
      </c>
      <c r="C529" s="23"/>
      <c r="D529" s="24"/>
      <c r="E529" s="21"/>
      <c r="F529" s="22"/>
      <c r="G529" s="126"/>
    </row>
    <row r="530" spans="1:8" ht="24.75" customHeight="1" x14ac:dyDescent="0.3">
      <c r="A530" s="231" t="s">
        <v>14</v>
      </c>
      <c r="B530" s="16" t="s">
        <v>276</v>
      </c>
      <c r="C530" s="23"/>
      <c r="D530" s="21"/>
      <c r="E530" s="21"/>
      <c r="F530" s="22"/>
      <c r="G530" s="5">
        <f>+G528-G529</f>
        <v>0</v>
      </c>
    </row>
    <row r="531" spans="1:8" ht="21.75" customHeight="1" x14ac:dyDescent="0.25">
      <c r="A531" s="523" t="s">
        <v>206</v>
      </c>
      <c r="B531" s="491"/>
      <c r="C531" s="491"/>
      <c r="D531" s="491"/>
      <c r="E531" s="491"/>
      <c r="F531" s="491"/>
      <c r="G531" s="491"/>
    </row>
    <row r="532" spans="1:8" ht="21.75" customHeight="1" x14ac:dyDescent="0.25">
      <c r="A532" s="489"/>
      <c r="B532" s="489"/>
      <c r="C532" s="489"/>
      <c r="D532" s="489"/>
      <c r="E532" s="489"/>
      <c r="F532" s="489"/>
      <c r="G532" s="489"/>
    </row>
    <row r="533" spans="1:8" ht="24.95" customHeight="1" x14ac:dyDescent="0.3">
      <c r="A533" s="73"/>
      <c r="B533" s="232" t="s">
        <v>175</v>
      </c>
      <c r="C533" s="233"/>
      <c r="D533" s="78"/>
      <c r="E533" s="21"/>
      <c r="F533" s="21"/>
      <c r="G533" s="21"/>
    </row>
    <row r="534" spans="1:8" ht="24.75" customHeight="1" x14ac:dyDescent="0.3">
      <c r="A534" s="79" t="s">
        <v>15</v>
      </c>
      <c r="B534" s="20" t="s">
        <v>117</v>
      </c>
      <c r="C534" s="32"/>
      <c r="D534" s="82"/>
      <c r="E534" s="82"/>
      <c r="F534" s="83"/>
      <c r="G534" s="127"/>
    </row>
    <row r="535" spans="1:8" ht="24.75" customHeight="1" x14ac:dyDescent="0.3">
      <c r="A535" s="79" t="s">
        <v>16</v>
      </c>
      <c r="B535" s="244" t="s">
        <v>433</v>
      </c>
      <c r="C535" s="81"/>
      <c r="D535" s="33"/>
      <c r="E535" s="33"/>
      <c r="F535" s="34"/>
      <c r="G535" s="127"/>
    </row>
    <row r="536" spans="1:8" ht="24.75" customHeight="1" x14ac:dyDescent="0.3">
      <c r="A536" s="79" t="s">
        <v>17</v>
      </c>
      <c r="B536" s="16" t="s">
        <v>38</v>
      </c>
      <c r="C536" s="81"/>
      <c r="D536" s="33"/>
      <c r="E536" s="33"/>
      <c r="F536" s="34"/>
      <c r="G536" s="127"/>
    </row>
    <row r="537" spans="1:8" ht="24.75" customHeight="1" x14ac:dyDescent="0.3">
      <c r="A537" s="79" t="s">
        <v>66</v>
      </c>
      <c r="B537" s="16" t="s">
        <v>118</v>
      </c>
      <c r="C537" s="81"/>
      <c r="D537" s="33"/>
      <c r="E537" s="33"/>
      <c r="F537" s="34"/>
      <c r="G537" s="127"/>
    </row>
    <row r="538" spans="1:8" ht="24.75" customHeight="1" x14ac:dyDescent="0.3">
      <c r="A538" s="79" t="s">
        <v>67</v>
      </c>
      <c r="B538" s="80" t="s">
        <v>276</v>
      </c>
      <c r="C538" s="81"/>
      <c r="D538" s="33"/>
      <c r="E538" s="33"/>
      <c r="F538" s="34"/>
      <c r="G538" s="98">
        <f>SUM(G534:G537)</f>
        <v>0</v>
      </c>
      <c r="H538" t="s">
        <v>2</v>
      </c>
    </row>
    <row r="539" spans="1:8" s="290" customFormat="1" ht="19.5" customHeight="1" x14ac:dyDescent="0.25">
      <c r="A539" s="487" t="s">
        <v>144</v>
      </c>
      <c r="B539" s="488"/>
      <c r="C539" s="488"/>
      <c r="D539" s="488"/>
      <c r="E539" s="488"/>
      <c r="F539" s="488"/>
      <c r="G539" s="488"/>
    </row>
    <row r="540" spans="1:8" ht="20.100000000000001" customHeight="1" x14ac:dyDescent="0.3">
      <c r="A540" s="53"/>
      <c r="B540" s="54"/>
      <c r="C540" s="55"/>
      <c r="D540" s="56"/>
      <c r="E540" s="56"/>
      <c r="F540" s="56"/>
      <c r="G540" s="56"/>
    </row>
    <row r="541" spans="1:8" ht="24.75" customHeight="1" x14ac:dyDescent="0.3">
      <c r="A541" s="234" t="s">
        <v>68</v>
      </c>
      <c r="B541" s="337" t="s">
        <v>278</v>
      </c>
      <c r="C541" s="31"/>
      <c r="D541" s="77"/>
      <c r="E541" s="77"/>
      <c r="F541" s="78"/>
      <c r="G541" s="70">
        <f>+G530+G538</f>
        <v>0</v>
      </c>
    </row>
    <row r="543" spans="1:8" ht="20.100000000000001" customHeight="1" x14ac:dyDescent="0.25">
      <c r="A543" s="522"/>
      <c r="B543" s="506"/>
      <c r="C543" s="506"/>
      <c r="D543" s="506"/>
      <c r="E543" s="506"/>
      <c r="F543" s="506"/>
      <c r="G543" s="506"/>
    </row>
    <row r="544" spans="1:8" ht="24.95" customHeight="1" x14ac:dyDescent="0.2">
      <c r="A544" s="506"/>
      <c r="B544" s="506"/>
      <c r="C544" s="506"/>
      <c r="D544" s="506"/>
      <c r="E544" s="506"/>
      <c r="F544" s="506"/>
      <c r="G544" s="506"/>
    </row>
    <row r="545" spans="1:9" ht="24.75" customHeight="1" x14ac:dyDescent="0.3">
      <c r="A545" s="518"/>
      <c r="B545" s="506"/>
      <c r="C545" s="506"/>
      <c r="D545" s="506"/>
      <c r="E545" s="506"/>
      <c r="F545" s="506"/>
      <c r="G545" s="506"/>
    </row>
    <row r="546" spans="1:9" ht="29.25" customHeight="1" x14ac:dyDescent="0.3">
      <c r="A546" s="74" t="str">
        <f>+A72</f>
        <v xml:space="preserve">Eventuelle kommentarer til de viktigste risikoforutsetninger som er benyttet og om innholdet </v>
      </c>
      <c r="C546" s="55"/>
      <c r="D546" s="56"/>
      <c r="E546" s="56"/>
      <c r="F546" s="56"/>
      <c r="G546" s="56"/>
    </row>
    <row r="547" spans="1:9" ht="20.100000000000001" customHeight="1" x14ac:dyDescent="0.3">
      <c r="A547" s="74" t="str">
        <f>+A73</f>
        <v>av de enkelte postene:</v>
      </c>
      <c r="B547" s="302"/>
      <c r="C547" s="55"/>
      <c r="D547" s="56"/>
      <c r="E547" s="56"/>
      <c r="F547" s="56"/>
      <c r="G547" s="56"/>
    </row>
    <row r="548" spans="1:9" ht="20.100000000000001" customHeight="1" x14ac:dyDescent="0.3">
      <c r="A548" s="303"/>
      <c r="B548" s="129"/>
      <c r="C548" s="130"/>
      <c r="D548" s="131"/>
      <c r="E548" s="131"/>
      <c r="F548" s="131"/>
      <c r="G548" s="131"/>
    </row>
    <row r="549" spans="1:9" ht="20.100000000000001" customHeight="1" x14ac:dyDescent="0.3">
      <c r="A549" s="303"/>
      <c r="B549" s="129"/>
      <c r="C549" s="130"/>
      <c r="D549" s="131"/>
      <c r="E549" s="131"/>
      <c r="F549" s="131"/>
      <c r="G549" s="131"/>
    </row>
    <row r="550" spans="1:9" ht="20.100000000000001" customHeight="1" x14ac:dyDescent="0.3">
      <c r="A550" s="303"/>
      <c r="B550" s="129"/>
      <c r="C550" s="130"/>
      <c r="D550" s="131"/>
      <c r="E550" s="131"/>
      <c r="F550" s="131"/>
      <c r="G550" s="131"/>
    </row>
    <row r="551" spans="1:9" ht="20.100000000000001" customHeight="1" x14ac:dyDescent="0.3">
      <c r="A551" s="128"/>
      <c r="B551" s="129"/>
      <c r="C551" s="130"/>
      <c r="D551" s="131"/>
      <c r="E551" s="131"/>
      <c r="F551" s="131"/>
      <c r="G551" s="131"/>
      <c r="H551" s="132"/>
      <c r="I551" s="132"/>
    </row>
    <row r="552" spans="1:9" ht="20.100000000000001" customHeight="1" x14ac:dyDescent="0.3">
      <c r="A552" s="128"/>
      <c r="B552" s="129"/>
      <c r="C552" s="130"/>
      <c r="D552" s="131"/>
      <c r="E552" s="131"/>
      <c r="F552" s="131"/>
      <c r="G552" s="131"/>
      <c r="H552" s="132"/>
      <c r="I552" s="132"/>
    </row>
    <row r="553" spans="1:9" ht="26.1" customHeight="1" x14ac:dyDescent="0.3">
      <c r="A553" s="148"/>
      <c r="B553" s="121"/>
      <c r="C553" s="138"/>
      <c r="D553" s="139"/>
      <c r="E553" s="139"/>
      <c r="F553" s="139"/>
      <c r="G553" s="139"/>
      <c r="H553" s="132"/>
      <c r="I553" s="132"/>
    </row>
    <row r="554" spans="1:9" ht="24.75" customHeight="1" x14ac:dyDescent="0.3">
      <c r="A554" s="133"/>
      <c r="B554" s="121"/>
      <c r="C554" s="130"/>
      <c r="D554" s="131"/>
      <c r="E554" s="131"/>
      <c r="F554" s="131"/>
      <c r="G554" s="131"/>
      <c r="H554" s="132"/>
      <c r="I554" s="132"/>
    </row>
    <row r="555" spans="1:9" ht="20.25" customHeight="1" x14ac:dyDescent="0.3">
      <c r="A555" s="121"/>
      <c r="B555" s="121"/>
      <c r="C555" s="135"/>
      <c r="D555" s="135"/>
      <c r="E555" s="135"/>
      <c r="F555" s="135"/>
      <c r="G555" s="135"/>
      <c r="H555" s="132"/>
      <c r="I555" s="132"/>
    </row>
    <row r="556" spans="1:9" ht="20.25" customHeight="1" x14ac:dyDescent="0.2">
      <c r="B556" s="132"/>
      <c r="C556" s="132"/>
      <c r="D556" s="132"/>
      <c r="E556" s="132"/>
      <c r="F556" s="132"/>
      <c r="G556" s="132"/>
    </row>
    <row r="557" spans="1:9" x14ac:dyDescent="0.2">
      <c r="B557" s="132"/>
      <c r="C557" s="132"/>
      <c r="D557" s="132"/>
      <c r="E557" s="132"/>
      <c r="F557" s="132"/>
      <c r="G557" s="132"/>
    </row>
    <row r="558" spans="1:9" x14ac:dyDescent="0.2">
      <c r="B558" s="132"/>
      <c r="C558" s="132"/>
      <c r="D558" s="132"/>
      <c r="E558" s="132"/>
      <c r="F558" s="132"/>
      <c r="G558" s="132"/>
    </row>
    <row r="559" spans="1:9" x14ac:dyDescent="0.2">
      <c r="B559" s="132"/>
      <c r="C559" s="132"/>
      <c r="D559" s="132"/>
      <c r="E559" s="132"/>
      <c r="F559" s="132"/>
      <c r="G559" s="132"/>
    </row>
    <row r="560" spans="1:9" x14ac:dyDescent="0.2">
      <c r="B560" s="132"/>
      <c r="C560" s="132"/>
      <c r="D560" s="132"/>
      <c r="E560" s="132"/>
      <c r="F560" s="132"/>
      <c r="G560" s="132"/>
    </row>
    <row r="561" spans="1:24" x14ac:dyDescent="0.2">
      <c r="B561" s="132"/>
      <c r="C561" s="132"/>
      <c r="D561" s="132"/>
      <c r="E561" s="132"/>
      <c r="F561" s="132"/>
      <c r="G561" s="132"/>
    </row>
    <row r="568" spans="1:24" ht="20.25" customHeight="1" x14ac:dyDescent="0.3">
      <c r="A568" s="121"/>
      <c r="B568" s="121"/>
      <c r="C568" s="135"/>
      <c r="D568" s="135"/>
      <c r="E568" s="135"/>
      <c r="F568" s="135"/>
      <c r="G568" s="135"/>
      <c r="H568" s="132"/>
      <c r="I568" s="132"/>
    </row>
    <row r="569" spans="1:24" ht="20.25" customHeight="1" x14ac:dyDescent="0.3">
      <c r="A569" s="514"/>
      <c r="B569" s="506"/>
      <c r="C569" s="506"/>
      <c r="D569" s="506"/>
      <c r="E569" s="506"/>
      <c r="F569" s="506"/>
      <c r="G569" s="506"/>
      <c r="H569" s="132"/>
      <c r="I569" s="132"/>
    </row>
    <row r="570" spans="1:24" ht="18" customHeight="1" x14ac:dyDescent="0.2"/>
    <row r="571" spans="1:24" ht="24" customHeight="1" x14ac:dyDescent="0.3">
      <c r="A571" s="492" t="s">
        <v>372</v>
      </c>
      <c r="B571" s="492"/>
      <c r="C571" s="492"/>
      <c r="D571" s="492"/>
      <c r="E571" s="492"/>
      <c r="F571" s="492"/>
      <c r="G571" s="492"/>
    </row>
    <row r="572" spans="1:24" ht="21.95" customHeight="1" x14ac:dyDescent="0.3">
      <c r="A572" s="65" t="s">
        <v>112</v>
      </c>
      <c r="B572" s="2"/>
      <c r="C572" s="2"/>
      <c r="D572" s="2"/>
      <c r="E572" s="2"/>
      <c r="F572" s="2"/>
      <c r="G572" s="2"/>
    </row>
    <row r="573" spans="1:24" ht="21.95" customHeight="1" x14ac:dyDescent="0.2">
      <c r="A573" s="513"/>
      <c r="B573" s="513"/>
      <c r="C573" s="513"/>
      <c r="D573" s="513"/>
      <c r="E573" s="513"/>
      <c r="F573" s="513"/>
      <c r="G573" s="513"/>
    </row>
    <row r="574" spans="1:24" ht="18" customHeight="1" x14ac:dyDescent="0.25">
      <c r="A574" s="493" t="s">
        <v>454</v>
      </c>
      <c r="B574" s="493"/>
      <c r="C574" s="493"/>
      <c r="D574" s="493"/>
      <c r="E574" s="493"/>
      <c r="F574" s="493"/>
      <c r="G574" s="493"/>
      <c r="H574" s="493"/>
      <c r="I574" s="493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ht="21.95" customHeight="1" x14ac:dyDescent="0.3">
      <c r="A575" s="512"/>
      <c r="B575" s="506"/>
      <c r="C575" s="506"/>
      <c r="D575" s="506"/>
      <c r="E575" s="506"/>
      <c r="F575" s="506"/>
      <c r="G575" s="506"/>
    </row>
    <row r="576" spans="1:24" ht="21.95" customHeight="1" x14ac:dyDescent="0.3">
      <c r="A576" s="469" t="s">
        <v>99</v>
      </c>
      <c r="B576" s="470"/>
      <c r="C576" s="13"/>
      <c r="D576" s="13"/>
      <c r="E576" s="13"/>
      <c r="F576" s="13"/>
      <c r="G576" s="13"/>
    </row>
    <row r="577" spans="1:7" ht="21.95" customHeight="1" x14ac:dyDescent="0.2">
      <c r="A577" s="494" t="s">
        <v>274</v>
      </c>
      <c r="B577" s="495"/>
      <c r="C577" s="496"/>
      <c r="D577" s="476" t="s">
        <v>124</v>
      </c>
      <c r="E577" s="476" t="s">
        <v>123</v>
      </c>
      <c r="F577" s="509" t="s">
        <v>171</v>
      </c>
      <c r="G577" s="476"/>
    </row>
    <row r="578" spans="1:7" ht="21.95" customHeight="1" x14ac:dyDescent="0.2">
      <c r="A578" s="497"/>
      <c r="B578" s="498"/>
      <c r="C578" s="499"/>
      <c r="D578" s="477"/>
      <c r="E578" s="507"/>
      <c r="F578" s="510"/>
      <c r="G578" s="477"/>
    </row>
    <row r="579" spans="1:7" ht="21.95" customHeight="1" x14ac:dyDescent="0.2">
      <c r="A579" s="500"/>
      <c r="B579" s="501"/>
      <c r="C579" s="502"/>
      <c r="D579" s="478"/>
      <c r="E579" s="508"/>
      <c r="F579" s="511"/>
      <c r="G579" s="478"/>
    </row>
    <row r="580" spans="1:7" ht="24.95" customHeight="1" x14ac:dyDescent="0.3">
      <c r="A580" s="117" t="s">
        <v>1</v>
      </c>
      <c r="B580" s="118" t="s">
        <v>78</v>
      </c>
      <c r="C580" s="119" t="s">
        <v>1</v>
      </c>
      <c r="D580" s="305"/>
      <c r="E580" s="114"/>
      <c r="F580" s="114"/>
      <c r="G580" s="17"/>
    </row>
    <row r="581" spans="1:7" ht="24.75" customHeight="1" x14ac:dyDescent="0.3">
      <c r="A581" s="120"/>
      <c r="B581" s="121" t="s">
        <v>2</v>
      </c>
      <c r="C581" s="122" t="s">
        <v>5</v>
      </c>
      <c r="D581" s="306"/>
      <c r="E581" s="115"/>
      <c r="F581" s="115"/>
      <c r="G581" s="18"/>
    </row>
    <row r="582" spans="1:7" ht="24.95" customHeight="1" x14ac:dyDescent="0.3">
      <c r="A582" s="120"/>
      <c r="B582" s="121" t="s">
        <v>2</v>
      </c>
      <c r="C582" s="122" t="s">
        <v>10</v>
      </c>
      <c r="D582" s="306"/>
      <c r="E582" s="115"/>
      <c r="F582" s="115"/>
      <c r="G582" s="18"/>
    </row>
    <row r="583" spans="1:7" ht="24.95" customHeight="1" x14ac:dyDescent="0.3">
      <c r="A583" s="120"/>
      <c r="B583" s="121" t="s">
        <v>2</v>
      </c>
      <c r="C583" s="122" t="s">
        <v>11</v>
      </c>
      <c r="D583" s="306"/>
      <c r="E583" s="115"/>
      <c r="F583" s="115"/>
      <c r="G583" s="18"/>
    </row>
    <row r="584" spans="1:7" ht="24.95" customHeight="1" x14ac:dyDescent="0.3">
      <c r="A584" s="120"/>
      <c r="B584" s="121" t="s">
        <v>2</v>
      </c>
      <c r="C584" s="122" t="s">
        <v>12</v>
      </c>
      <c r="D584" s="306"/>
      <c r="E584" s="115"/>
      <c r="F584" s="115"/>
      <c r="G584" s="18"/>
    </row>
    <row r="585" spans="1:7" ht="24.95" customHeight="1" x14ac:dyDescent="0.3">
      <c r="A585" s="120"/>
      <c r="B585" s="121"/>
      <c r="C585" s="122" t="s">
        <v>13</v>
      </c>
      <c r="D585" s="306"/>
      <c r="E585" s="115"/>
      <c r="F585" s="115"/>
      <c r="G585" s="18"/>
    </row>
    <row r="586" spans="1:7" ht="24.95" customHeight="1" x14ac:dyDescent="0.3">
      <c r="A586" s="120"/>
      <c r="B586" s="121"/>
      <c r="C586" s="122" t="s">
        <v>14</v>
      </c>
      <c r="D586" s="306"/>
      <c r="E586" s="115"/>
      <c r="F586" s="115"/>
      <c r="G586" s="18"/>
    </row>
    <row r="587" spans="1:7" ht="24.95" customHeight="1" x14ac:dyDescent="0.3">
      <c r="A587" s="120"/>
      <c r="B587" s="121"/>
      <c r="C587" s="122" t="s">
        <v>15</v>
      </c>
      <c r="D587" s="306"/>
      <c r="E587" s="115"/>
      <c r="F587" s="115"/>
      <c r="G587" s="18"/>
    </row>
    <row r="588" spans="1:7" ht="24.95" customHeight="1" x14ac:dyDescent="0.3">
      <c r="A588" s="120"/>
      <c r="B588" s="121"/>
      <c r="C588" s="122" t="s">
        <v>16</v>
      </c>
      <c r="D588" s="306"/>
      <c r="E588" s="115"/>
      <c r="F588" s="115"/>
      <c r="G588" s="18"/>
    </row>
    <row r="589" spans="1:7" ht="24.95" customHeight="1" x14ac:dyDescent="0.3">
      <c r="A589" s="123"/>
      <c r="B589" s="124"/>
      <c r="C589" s="125" t="s">
        <v>17</v>
      </c>
      <c r="D589" s="116"/>
      <c r="E589" s="116"/>
      <c r="F589" s="116"/>
      <c r="G589" s="5">
        <f>+SUM(F580:F589)</f>
        <v>0</v>
      </c>
    </row>
    <row r="590" spans="1:7" ht="24.75" customHeight="1" x14ac:dyDescent="0.3">
      <c r="A590" s="231" t="s">
        <v>5</v>
      </c>
      <c r="B590" s="111" t="s">
        <v>433</v>
      </c>
      <c r="C590" s="23"/>
      <c r="D590" s="24"/>
      <c r="E590" s="21"/>
      <c r="F590" s="22"/>
      <c r="G590" s="126"/>
    </row>
    <row r="591" spans="1:7" ht="24.95" customHeight="1" x14ac:dyDescent="0.3">
      <c r="A591" s="231" t="s">
        <v>10</v>
      </c>
      <c r="B591" s="111" t="s">
        <v>447</v>
      </c>
      <c r="C591" s="23"/>
      <c r="D591" s="21"/>
      <c r="E591" s="21"/>
      <c r="F591" s="22"/>
      <c r="G591" s="5">
        <f>G590+G589</f>
        <v>0</v>
      </c>
    </row>
    <row r="592" spans="1:7" ht="24.95" customHeight="1" x14ac:dyDescent="0.3">
      <c r="A592" s="231" t="s">
        <v>11</v>
      </c>
      <c r="B592" s="16" t="s">
        <v>77</v>
      </c>
      <c r="C592" s="23"/>
      <c r="D592" s="21"/>
      <c r="E592" s="21"/>
      <c r="F592" s="22"/>
      <c r="G592" s="126"/>
    </row>
    <row r="593" spans="1:9" ht="24.95" customHeight="1" x14ac:dyDescent="0.3">
      <c r="A593" s="231" t="s">
        <v>12</v>
      </c>
      <c r="B593" s="16" t="s">
        <v>275</v>
      </c>
      <c r="C593" s="23"/>
      <c r="D593" s="21"/>
      <c r="E593" s="21"/>
      <c r="F593" s="22"/>
      <c r="G593" s="5">
        <f>+G591-G592</f>
        <v>0</v>
      </c>
    </row>
    <row r="594" spans="1:9" ht="24.95" customHeight="1" x14ac:dyDescent="0.25">
      <c r="A594" s="515"/>
      <c r="B594" s="506"/>
      <c r="C594" s="506"/>
      <c r="D594" s="506"/>
      <c r="E594" s="506"/>
      <c r="F594" s="506"/>
      <c r="G594" s="506"/>
      <c r="H594" s="506"/>
    </row>
    <row r="595" spans="1:9" ht="24.95" customHeight="1" x14ac:dyDescent="0.2">
      <c r="A595" s="505"/>
      <c r="B595" s="506"/>
      <c r="C595" s="506"/>
      <c r="D595" s="506"/>
      <c r="E595" s="506"/>
      <c r="F595" s="506"/>
      <c r="G595" s="506"/>
    </row>
    <row r="596" spans="1:9" ht="24.95" customHeight="1" x14ac:dyDescent="0.2">
      <c r="A596" s="105"/>
    </row>
    <row r="597" spans="1:9" ht="24.75" customHeight="1" x14ac:dyDescent="0.3">
      <c r="C597" s="55"/>
      <c r="D597" s="56"/>
      <c r="E597" s="56"/>
      <c r="F597" s="56"/>
      <c r="G597" s="56"/>
    </row>
    <row r="598" spans="1:9" ht="24.75" customHeight="1" x14ac:dyDescent="0.3">
      <c r="A598" s="516" t="s">
        <v>287</v>
      </c>
      <c r="B598" s="516"/>
      <c r="C598" s="516"/>
      <c r="D598" s="516"/>
      <c r="E598" s="516"/>
      <c r="F598" s="516"/>
      <c r="G598" s="56"/>
    </row>
    <row r="599" spans="1:9" ht="24.75" customHeight="1" x14ac:dyDescent="0.3">
      <c r="A599" s="121"/>
      <c r="B599" s="121"/>
      <c r="C599" s="130"/>
      <c r="D599" s="131"/>
      <c r="E599" s="131"/>
      <c r="F599" s="131"/>
      <c r="G599" s="131"/>
      <c r="H599" s="132"/>
      <c r="I599" s="132"/>
    </row>
    <row r="600" spans="1:9" ht="24.75" customHeight="1" x14ac:dyDescent="0.3">
      <c r="A600" s="121"/>
      <c r="B600" s="121"/>
      <c r="C600" s="130"/>
      <c r="D600" s="131"/>
      <c r="E600" s="131"/>
      <c r="F600" s="131"/>
      <c r="G600" s="131"/>
      <c r="H600" s="132"/>
      <c r="I600" s="132"/>
    </row>
    <row r="601" spans="1:9" ht="24.75" customHeight="1" x14ac:dyDescent="0.3">
      <c r="A601" s="121"/>
      <c r="B601" s="121"/>
      <c r="C601" s="130"/>
      <c r="D601" s="131"/>
      <c r="E601" s="131"/>
      <c r="F601" s="131"/>
      <c r="G601" s="131"/>
      <c r="H601" s="132"/>
      <c r="I601" s="132"/>
    </row>
    <row r="602" spans="1:9" ht="24.75" customHeight="1" x14ac:dyDescent="0.3">
      <c r="A602" s="121"/>
      <c r="B602" s="121"/>
      <c r="C602" s="130"/>
      <c r="D602" s="131"/>
      <c r="E602" s="131"/>
      <c r="F602" s="131"/>
      <c r="G602" s="131"/>
      <c r="H602" s="132"/>
      <c r="I602" s="132"/>
    </row>
    <row r="603" spans="1:9" ht="24.75" customHeight="1" x14ac:dyDescent="0.3">
      <c r="A603" s="121"/>
      <c r="B603" s="121"/>
      <c r="C603" s="130"/>
      <c r="D603" s="131"/>
      <c r="E603" s="131"/>
      <c r="F603" s="131"/>
      <c r="G603" s="131"/>
      <c r="H603" s="132"/>
      <c r="I603" s="132"/>
    </row>
    <row r="604" spans="1:9" ht="24.75" customHeight="1" x14ac:dyDescent="0.3">
      <c r="A604" s="121"/>
      <c r="B604" s="121"/>
      <c r="C604" s="130"/>
      <c r="D604" s="131"/>
      <c r="E604" s="131"/>
      <c r="F604" s="131"/>
      <c r="G604" s="131"/>
      <c r="H604" s="132"/>
      <c r="I604" s="132"/>
    </row>
    <row r="605" spans="1:9" ht="24.75" customHeight="1" x14ac:dyDescent="0.3">
      <c r="A605" s="121"/>
      <c r="B605" s="121"/>
      <c r="C605" s="130"/>
      <c r="D605" s="131"/>
      <c r="E605" s="131"/>
      <c r="F605" s="131"/>
      <c r="G605" s="131"/>
      <c r="H605" s="132"/>
      <c r="I605" s="132"/>
    </row>
    <row r="606" spans="1:9" ht="24.75" customHeight="1" x14ac:dyDescent="0.3">
      <c r="A606" s="143"/>
      <c r="B606" s="121"/>
      <c r="C606" s="130"/>
      <c r="D606" s="131"/>
      <c r="E606" s="131"/>
      <c r="F606" s="131"/>
      <c r="G606" s="131"/>
      <c r="H606" s="132"/>
      <c r="I606" s="132"/>
    </row>
    <row r="607" spans="1:9" ht="24.75" customHeight="1" x14ac:dyDescent="0.3">
      <c r="A607" s="143"/>
      <c r="B607" s="121"/>
      <c r="C607" s="130"/>
      <c r="D607" s="131"/>
      <c r="E607" s="131"/>
      <c r="F607" s="131"/>
      <c r="G607" s="131"/>
      <c r="H607" s="132"/>
      <c r="I607" s="132"/>
    </row>
    <row r="608" spans="1:9" ht="24.75" customHeight="1" x14ac:dyDescent="0.3">
      <c r="A608" s="121"/>
      <c r="B608" s="121"/>
      <c r="C608" s="130"/>
      <c r="D608" s="131"/>
      <c r="E608" s="131"/>
      <c r="F608" s="131"/>
      <c r="G608" s="131"/>
      <c r="H608" s="132"/>
      <c r="I608" s="132"/>
    </row>
    <row r="609" spans="1:9" ht="18.75" x14ac:dyDescent="0.3">
      <c r="A609" s="121"/>
      <c r="B609" s="121"/>
      <c r="C609" s="121"/>
      <c r="D609" s="121"/>
      <c r="E609" s="132"/>
      <c r="F609" s="132"/>
      <c r="G609" s="132"/>
      <c r="H609" s="132"/>
      <c r="I609" s="132"/>
    </row>
    <row r="610" spans="1:9" ht="18.75" x14ac:dyDescent="0.3">
      <c r="A610" s="121"/>
      <c r="B610" s="121"/>
      <c r="C610" s="121"/>
      <c r="D610" s="121"/>
      <c r="E610" s="132"/>
      <c r="F610" s="132"/>
      <c r="G610" s="132"/>
      <c r="H610" s="132"/>
      <c r="I610" s="132"/>
    </row>
    <row r="611" spans="1:9" ht="18.75" x14ac:dyDescent="0.3">
      <c r="A611" s="121"/>
      <c r="B611" s="121"/>
      <c r="C611" s="121"/>
      <c r="D611" s="121"/>
      <c r="E611" s="132"/>
      <c r="F611" s="132"/>
      <c r="G611" s="132"/>
      <c r="H611" s="132"/>
      <c r="I611" s="132"/>
    </row>
    <row r="612" spans="1:9" ht="18.75" x14ac:dyDescent="0.3">
      <c r="A612" s="121"/>
      <c r="B612" s="121"/>
      <c r="C612" s="121"/>
      <c r="D612" s="121"/>
      <c r="E612" s="132"/>
      <c r="F612" s="132"/>
      <c r="G612" s="132"/>
      <c r="H612" s="132"/>
      <c r="I612" s="132"/>
    </row>
    <row r="613" spans="1:9" ht="18.75" x14ac:dyDescent="0.3">
      <c r="A613" s="121"/>
      <c r="B613" s="121"/>
      <c r="C613" s="121"/>
      <c r="D613" s="121"/>
      <c r="E613" s="132"/>
      <c r="F613" s="132"/>
      <c r="G613" s="132"/>
      <c r="H613" s="132"/>
      <c r="I613" s="132"/>
    </row>
    <row r="614" spans="1:9" ht="18.75" x14ac:dyDescent="0.3">
      <c r="A614" s="121"/>
      <c r="B614" s="121"/>
      <c r="C614" s="121"/>
      <c r="D614" s="121"/>
      <c r="E614" s="132"/>
      <c r="F614" s="132"/>
      <c r="G614" s="132"/>
      <c r="H614" s="132"/>
      <c r="I614" s="132"/>
    </row>
    <row r="615" spans="1:9" ht="18.75" x14ac:dyDescent="0.3">
      <c r="A615" s="121"/>
      <c r="B615" s="121"/>
      <c r="C615" s="121"/>
      <c r="D615" s="121"/>
      <c r="E615" s="132"/>
      <c r="F615" s="132"/>
      <c r="G615" s="132"/>
      <c r="H615" s="132"/>
      <c r="I615" s="132"/>
    </row>
    <row r="616" spans="1:9" ht="18.75" x14ac:dyDescent="0.3">
      <c r="A616" s="121"/>
      <c r="B616" s="121"/>
      <c r="C616" s="121"/>
      <c r="D616" s="121"/>
      <c r="E616" s="132"/>
      <c r="F616" s="132"/>
      <c r="G616" s="132"/>
      <c r="H616" s="132"/>
      <c r="I616" s="132"/>
    </row>
    <row r="617" spans="1:9" ht="18.75" x14ac:dyDescent="0.3">
      <c r="A617" s="121"/>
      <c r="B617" s="121"/>
      <c r="C617" s="121"/>
      <c r="D617" s="121"/>
      <c r="E617" s="132"/>
      <c r="F617" s="132"/>
      <c r="G617" s="132"/>
      <c r="H617" s="132"/>
      <c r="I617" s="132"/>
    </row>
    <row r="618" spans="1:9" ht="18.75" x14ac:dyDescent="0.3">
      <c r="A618" s="121"/>
      <c r="B618" s="121"/>
      <c r="C618" s="121"/>
      <c r="D618" s="121"/>
      <c r="E618" s="132"/>
      <c r="F618" s="132"/>
      <c r="G618" s="132"/>
      <c r="H618" s="132"/>
      <c r="I618" s="132"/>
    </row>
    <row r="619" spans="1:9" ht="18.75" x14ac:dyDescent="0.3">
      <c r="A619" s="121"/>
      <c r="B619" s="121"/>
      <c r="C619" s="121"/>
      <c r="D619" s="121"/>
      <c r="E619" s="132"/>
      <c r="F619" s="132"/>
      <c r="G619" s="132"/>
      <c r="H619" s="132"/>
      <c r="I619" s="132"/>
    </row>
    <row r="620" spans="1:9" ht="18.75" x14ac:dyDescent="0.3">
      <c r="A620" s="121"/>
      <c r="B620" s="121"/>
      <c r="C620" s="121"/>
      <c r="D620" s="121"/>
      <c r="E620" s="132"/>
      <c r="F620" s="132"/>
      <c r="G620" s="132"/>
      <c r="H620" s="132"/>
      <c r="I620" s="132"/>
    </row>
    <row r="621" spans="1:9" ht="18.75" x14ac:dyDescent="0.3">
      <c r="A621" s="121"/>
      <c r="B621" s="121"/>
      <c r="C621" s="121"/>
      <c r="D621" s="121"/>
      <c r="E621" s="132"/>
      <c r="F621" s="132"/>
      <c r="G621" s="132"/>
      <c r="H621" s="132"/>
      <c r="I621" s="132"/>
    </row>
    <row r="622" spans="1:9" ht="18.75" x14ac:dyDescent="0.3">
      <c r="A622" s="121"/>
      <c r="B622" s="121"/>
      <c r="C622" s="121"/>
      <c r="D622" s="121"/>
      <c r="E622" s="132"/>
      <c r="F622" s="132"/>
      <c r="G622" s="132"/>
      <c r="H622" s="132"/>
      <c r="I622" s="132"/>
    </row>
    <row r="623" spans="1:9" ht="18.75" x14ac:dyDescent="0.3">
      <c r="A623" s="121"/>
      <c r="B623" s="121"/>
      <c r="C623" s="121"/>
      <c r="D623" s="121"/>
      <c r="E623" s="132"/>
      <c r="F623" s="132"/>
      <c r="G623" s="132"/>
      <c r="H623" s="132"/>
      <c r="I623" s="132"/>
    </row>
    <row r="624" spans="1:9" ht="18.75" x14ac:dyDescent="0.3">
      <c r="A624" s="13"/>
      <c r="B624" s="13"/>
      <c r="C624" s="13"/>
      <c r="D624" s="13"/>
    </row>
    <row r="625" spans="1:4" ht="18.75" x14ac:dyDescent="0.3">
      <c r="A625" s="13"/>
      <c r="B625" s="13"/>
      <c r="C625" s="13"/>
      <c r="D625" s="13"/>
    </row>
    <row r="708" spans="1:7" ht="20.100000000000001" customHeight="1" x14ac:dyDescent="0.3">
      <c r="A708" s="53"/>
      <c r="B708" s="54"/>
      <c r="C708" s="30"/>
      <c r="D708" s="29"/>
      <c r="E708" s="29"/>
      <c r="F708" s="29"/>
      <c r="G708" s="29"/>
    </row>
    <row r="868" spans="1:7" ht="24.75" customHeight="1" x14ac:dyDescent="0.3">
      <c r="A868" s="54"/>
      <c r="C868" s="55"/>
      <c r="D868" s="56"/>
      <c r="E868" s="56"/>
      <c r="F868" s="56"/>
      <c r="G868" s="56"/>
    </row>
    <row r="869" spans="1:7" ht="19.5" customHeight="1" x14ac:dyDescent="0.3">
      <c r="A869" s="14"/>
      <c r="B869" s="15"/>
      <c r="C869" s="30"/>
      <c r="D869" s="29"/>
      <c r="E869" s="29"/>
      <c r="F869" s="29"/>
      <c r="G869" s="29"/>
    </row>
  </sheetData>
  <sheetProtection algorithmName="SHA-512" hashValue="BEL1sBdN9sil3mn2lEIE6pTkr3gixxrB9h6MVY0Pa1qSqHbRyHm1pfE/L5nQWNJS8hWXPI7XxwqxZvSz8YDAlg==" saltValue="gbfH2HipcEWORBdU09psjw==" spinCount="100000" sheet="1" selectLockedCells="1"/>
  <mergeCells count="120">
    <mergeCell ref="A7:G7"/>
    <mergeCell ref="A3:B3"/>
    <mergeCell ref="A70:G70"/>
    <mergeCell ref="A66:G66"/>
    <mergeCell ref="A60:G60"/>
    <mergeCell ref="A55:G55"/>
    <mergeCell ref="D12:D14"/>
    <mergeCell ref="E12:E14"/>
    <mergeCell ref="B26:F26"/>
    <mergeCell ref="A12:C14"/>
    <mergeCell ref="F12:F14"/>
    <mergeCell ref="G12:G14"/>
    <mergeCell ref="B15:F15"/>
    <mergeCell ref="B37:F37"/>
    <mergeCell ref="A65:G65"/>
    <mergeCell ref="A54:G54"/>
    <mergeCell ref="A5:F5"/>
    <mergeCell ref="B120:F120"/>
    <mergeCell ref="A137:G137"/>
    <mergeCell ref="F489:F491"/>
    <mergeCell ref="A271:G271"/>
    <mergeCell ref="F177:F179"/>
    <mergeCell ref="G177:G179"/>
    <mergeCell ref="F279:F281"/>
    <mergeCell ref="G279:G281"/>
    <mergeCell ref="B304:F304"/>
    <mergeCell ref="A488:B488"/>
    <mergeCell ref="A322:G322"/>
    <mergeCell ref="A272:G272"/>
    <mergeCell ref="A278:B278"/>
    <mergeCell ref="A279:C279"/>
    <mergeCell ref="D279:D281"/>
    <mergeCell ref="E279:E281"/>
    <mergeCell ref="A280:C281"/>
    <mergeCell ref="A273:G273"/>
    <mergeCell ref="A336:G336"/>
    <mergeCell ref="A473:E473"/>
    <mergeCell ref="A388:G388"/>
    <mergeCell ref="A397:G397"/>
    <mergeCell ref="A358:G358"/>
    <mergeCell ref="A364:G364"/>
    <mergeCell ref="P88:V88"/>
    <mergeCell ref="A96:C97"/>
    <mergeCell ref="T95:T97"/>
    <mergeCell ref="D95:D97"/>
    <mergeCell ref="A95:C95"/>
    <mergeCell ref="E95:E97"/>
    <mergeCell ref="F95:F97"/>
    <mergeCell ref="G95:G97"/>
    <mergeCell ref="P90:X90"/>
    <mergeCell ref="A90:G90"/>
    <mergeCell ref="S95:S97"/>
    <mergeCell ref="U95:V97"/>
    <mergeCell ref="P96:Q97"/>
    <mergeCell ref="A598:F598"/>
    <mergeCell ref="A1:G1"/>
    <mergeCell ref="A545:G545"/>
    <mergeCell ref="A544:G544"/>
    <mergeCell ref="A53:G53"/>
    <mergeCell ref="A69:G69"/>
    <mergeCell ref="A11:B11"/>
    <mergeCell ref="A227:B227"/>
    <mergeCell ref="E177:E179"/>
    <mergeCell ref="A323:G323"/>
    <mergeCell ref="A531:G531"/>
    <mergeCell ref="A71:G71"/>
    <mergeCell ref="A465:G465"/>
    <mergeCell ref="A489:C489"/>
    <mergeCell ref="A490:C491"/>
    <mergeCell ref="A207:D207"/>
    <mergeCell ref="G489:G491"/>
    <mergeCell ref="B253:F253"/>
    <mergeCell ref="D489:D491"/>
    <mergeCell ref="A543:G543"/>
    <mergeCell ref="A350:G350"/>
    <mergeCell ref="B514:F514"/>
    <mergeCell ref="E489:E491"/>
    <mergeCell ref="A138:G138"/>
    <mergeCell ref="A595:G595"/>
    <mergeCell ref="E577:E579"/>
    <mergeCell ref="F577:F579"/>
    <mergeCell ref="G577:G579"/>
    <mergeCell ref="A577:C579"/>
    <mergeCell ref="A576:B576"/>
    <mergeCell ref="A571:G571"/>
    <mergeCell ref="A532:G532"/>
    <mergeCell ref="A575:G575"/>
    <mergeCell ref="A539:G539"/>
    <mergeCell ref="A573:G573"/>
    <mergeCell ref="A569:G569"/>
    <mergeCell ref="A574:I574"/>
    <mergeCell ref="A594:H594"/>
    <mergeCell ref="D577:D579"/>
    <mergeCell ref="A378:G378"/>
    <mergeCell ref="A324:G324"/>
    <mergeCell ref="A228:C228"/>
    <mergeCell ref="B191:F191"/>
    <mergeCell ref="A170:G170"/>
    <mergeCell ref="A208:G208"/>
    <mergeCell ref="D228:D230"/>
    <mergeCell ref="F228:F230"/>
    <mergeCell ref="A176:B176"/>
    <mergeCell ref="D177:D179"/>
    <mergeCell ref="G228:G230"/>
    <mergeCell ref="A172:G172"/>
    <mergeCell ref="A224:G224"/>
    <mergeCell ref="E228:E230"/>
    <mergeCell ref="A229:C230"/>
    <mergeCell ref="A177:C179"/>
    <mergeCell ref="B180:F180"/>
    <mergeCell ref="A460:G460"/>
    <mergeCell ref="A414:B414"/>
    <mergeCell ref="A415:C415"/>
    <mergeCell ref="D415:D417"/>
    <mergeCell ref="E415:E417"/>
    <mergeCell ref="F415:F417"/>
    <mergeCell ref="G415:G417"/>
    <mergeCell ref="A416:C417"/>
    <mergeCell ref="B440:F440"/>
    <mergeCell ref="A459:G459"/>
  </mergeCells>
  <phoneticPr fontId="0" type="noConversion"/>
  <printOptions horizontalCentered="1"/>
  <pageMargins left="0.39370078740157483" right="0.39370078740157483" top="0.82677165354330717" bottom="0.43307086614173229" header="0.70866141732283472" footer="0.19685039370078741"/>
  <pageSetup paperSize="9" scale="56" orientation="portrait" useFirstPageNumber="1" r:id="rId1"/>
  <headerFooter alignWithMargins="0">
    <oddFooter>&amp;R&amp;"Times New Roman,Normal"&amp;18Side &amp;P</oddFooter>
  </headerFooter>
  <rowBreaks count="12" manualBreakCount="12">
    <brk id="54" max="6" man="1"/>
    <brk id="86" max="6" man="1"/>
    <brk id="138" max="6" man="1"/>
    <brk id="168" max="6" man="1"/>
    <brk id="220" max="6" man="1"/>
    <brk id="275" max="6" man="1"/>
    <brk id="327" max="6" man="1"/>
    <brk id="379" max="6" man="1"/>
    <brk id="481" max="6" man="1"/>
    <brk id="532" max="6" man="1"/>
    <brk id="569" max="6" man="1"/>
    <brk id="608" max="6" man="1"/>
  </rowBreaks>
  <ignoredErrors>
    <ignoredError sqref="A210:A2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Z367"/>
  <sheetViews>
    <sheetView showGridLines="0" zoomScaleNormal="100" zoomScalePageLayoutView="40" workbookViewId="0">
      <selection activeCell="A69" sqref="A69"/>
    </sheetView>
  </sheetViews>
  <sheetFormatPr baseColWidth="10" defaultColWidth="11.42578125" defaultRowHeight="12.75" x14ac:dyDescent="0.2"/>
  <cols>
    <col min="1" max="1" width="11.42578125" style="383"/>
    <col min="2" max="2" width="16.140625" style="383" customWidth="1"/>
    <col min="3" max="11" width="17" style="383" customWidth="1"/>
    <col min="12" max="12" width="17.85546875" style="383" customWidth="1"/>
    <col min="13" max="13" width="1" style="383" customWidth="1"/>
    <col min="14" max="14" width="17.140625" style="383" customWidth="1"/>
    <col min="15" max="15" width="1" style="383" customWidth="1"/>
    <col min="16" max="16" width="17.140625" style="383" customWidth="1"/>
    <col min="17" max="17" width="13.42578125" style="383" customWidth="1"/>
    <col min="18" max="16384" width="11.42578125" style="383"/>
  </cols>
  <sheetData>
    <row r="1" spans="1:26" s="222" customFormat="1" ht="3" customHeight="1" x14ac:dyDescent="0.3">
      <c r="A1" s="558"/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365"/>
      <c r="R1" s="365"/>
      <c r="S1" s="365"/>
      <c r="T1" s="365"/>
      <c r="U1" s="365"/>
      <c r="V1" s="365"/>
      <c r="W1" s="365"/>
      <c r="X1" s="365"/>
      <c r="Y1" s="365"/>
      <c r="Z1" s="365"/>
    </row>
    <row r="2" spans="1:26" s="222" customFormat="1" ht="8.25" customHeight="1" x14ac:dyDescent="0.3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</row>
    <row r="3" spans="1:26" s="222" customFormat="1" ht="27" customHeight="1" x14ac:dyDescent="0.35">
      <c r="A3" s="533" t="s">
        <v>83</v>
      </c>
      <c r="B3" s="533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W3" s="365"/>
      <c r="X3" s="365"/>
      <c r="Y3" s="365"/>
      <c r="Z3" s="365"/>
    </row>
    <row r="4" spans="1:26" s="222" customFormat="1" ht="18" customHeight="1" x14ac:dyDescent="0.3">
      <c r="A4" s="365"/>
      <c r="B4" s="367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spans="1:26" s="222" customFormat="1" ht="24" customHeight="1" x14ac:dyDescent="0.3">
      <c r="A5" s="492" t="s">
        <v>84</v>
      </c>
      <c r="B5" s="453"/>
      <c r="C5" s="453"/>
      <c r="D5" s="453"/>
      <c r="E5" s="453"/>
      <c r="F5" s="492"/>
      <c r="G5" s="453"/>
      <c r="H5" s="453"/>
      <c r="I5" s="453"/>
      <c r="J5" s="453"/>
      <c r="K5" s="26"/>
      <c r="L5" s="492"/>
      <c r="M5" s="453"/>
      <c r="N5" s="453"/>
      <c r="O5" s="453"/>
      <c r="P5" s="453"/>
      <c r="Q5" s="365"/>
      <c r="R5" s="365"/>
      <c r="S5" s="365"/>
      <c r="T5" s="365"/>
      <c r="U5" s="365"/>
      <c r="V5" s="365"/>
      <c r="W5" s="365"/>
      <c r="X5" s="365"/>
      <c r="Y5" s="365"/>
      <c r="Z5" s="365"/>
    </row>
    <row r="6" spans="1:26" s="222" customFormat="1" ht="18" customHeight="1" x14ac:dyDescent="0.3">
      <c r="A6" s="365"/>
      <c r="B6" s="367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</row>
    <row r="7" spans="1:26" s="222" customFormat="1" ht="18" customHeight="1" x14ac:dyDescent="0.3">
      <c r="A7" s="365"/>
      <c r="B7" s="367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</row>
    <row r="8" spans="1:26" s="222" customFormat="1" ht="18" customHeight="1" x14ac:dyDescent="0.3">
      <c r="A8" s="367" t="s">
        <v>230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65"/>
      <c r="Z8" s="365"/>
    </row>
    <row r="9" spans="1:26" s="222" customFormat="1" ht="18" customHeight="1" x14ac:dyDescent="0.3">
      <c r="A9" s="339"/>
      <c r="B9" s="340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39"/>
      <c r="N9" s="339"/>
      <c r="O9" s="339"/>
      <c r="P9" s="339"/>
      <c r="Q9" s="339"/>
      <c r="R9" s="339"/>
      <c r="S9" s="365"/>
      <c r="T9" s="365"/>
      <c r="U9" s="365"/>
      <c r="V9" s="365"/>
      <c r="W9" s="365"/>
      <c r="X9" s="365"/>
      <c r="Y9" s="365"/>
      <c r="Z9" s="365"/>
    </row>
    <row r="10" spans="1:26" s="222" customFormat="1" ht="18" customHeight="1" x14ac:dyDescent="0.3">
      <c r="A10" s="339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65"/>
      <c r="T10" s="365"/>
      <c r="U10" s="365"/>
      <c r="V10" s="365"/>
      <c r="W10" s="365"/>
      <c r="X10" s="365"/>
      <c r="Y10" s="365"/>
      <c r="Z10" s="365"/>
    </row>
    <row r="11" spans="1:26" s="222" customFormat="1" ht="18" customHeight="1" x14ac:dyDescent="0.3">
      <c r="A11" s="339" t="s">
        <v>289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65"/>
      <c r="T11" s="365"/>
      <c r="U11" s="365"/>
      <c r="V11" s="365"/>
      <c r="W11" s="365"/>
      <c r="X11" s="365"/>
      <c r="Y11" s="365"/>
      <c r="Z11" s="365"/>
    </row>
    <row r="12" spans="1:26" s="222" customFormat="1" ht="18" customHeight="1" x14ac:dyDescent="0.3">
      <c r="A12" s="339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65"/>
      <c r="T12" s="365"/>
      <c r="U12" s="365"/>
      <c r="V12" s="365"/>
      <c r="W12" s="365"/>
      <c r="X12" s="365"/>
      <c r="Y12" s="365"/>
      <c r="Z12" s="365"/>
    </row>
    <row r="13" spans="1:26" s="222" customFormat="1" ht="18" customHeight="1" x14ac:dyDescent="0.3">
      <c r="A13" s="339" t="s">
        <v>291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65"/>
      <c r="T13" s="365"/>
      <c r="U13" s="365"/>
      <c r="V13" s="365"/>
      <c r="W13" s="365"/>
      <c r="X13" s="365"/>
      <c r="Y13" s="365"/>
      <c r="Z13" s="365"/>
    </row>
    <row r="14" spans="1:26" s="222" customFormat="1" ht="18" customHeight="1" x14ac:dyDescent="0.3">
      <c r="A14" s="339" t="s">
        <v>290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65"/>
      <c r="T14" s="365"/>
      <c r="U14" s="365"/>
      <c r="V14" s="365"/>
      <c r="W14" s="365"/>
      <c r="X14" s="365"/>
      <c r="Y14" s="365"/>
      <c r="Z14" s="365"/>
    </row>
    <row r="15" spans="1:26" s="222" customFormat="1" ht="18" customHeight="1" x14ac:dyDescent="0.3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65"/>
      <c r="T15" s="365"/>
      <c r="U15" s="365"/>
      <c r="V15" s="365"/>
      <c r="W15" s="365"/>
      <c r="X15" s="365"/>
      <c r="Y15" s="365"/>
      <c r="Z15" s="365"/>
    </row>
    <row r="16" spans="1:26" s="222" customFormat="1" ht="18" customHeight="1" x14ac:dyDescent="0.3">
      <c r="A16" s="339" t="s">
        <v>292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65"/>
      <c r="T16" s="365"/>
      <c r="U16" s="365"/>
      <c r="V16" s="365"/>
      <c r="W16" s="365"/>
      <c r="X16" s="365"/>
      <c r="Y16" s="365"/>
      <c r="Z16" s="365"/>
    </row>
    <row r="17" spans="1:26" s="222" customFormat="1" ht="18" customHeight="1" x14ac:dyDescent="0.3">
      <c r="A17" s="339" t="s">
        <v>293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65"/>
      <c r="T17" s="365"/>
      <c r="U17" s="365"/>
      <c r="V17" s="365"/>
      <c r="W17" s="365"/>
      <c r="X17" s="365"/>
      <c r="Y17" s="365"/>
      <c r="Z17" s="365"/>
    </row>
    <row r="18" spans="1:26" s="222" customFormat="1" ht="18" customHeight="1" x14ac:dyDescent="0.3">
      <c r="A18" s="339" t="s">
        <v>294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65"/>
      <c r="T18" s="365"/>
      <c r="U18" s="365"/>
      <c r="V18" s="365"/>
      <c r="W18" s="365"/>
      <c r="X18" s="365"/>
      <c r="Y18" s="365"/>
      <c r="Z18" s="365"/>
    </row>
    <row r="19" spans="1:26" s="222" customFormat="1" ht="18" customHeight="1" x14ac:dyDescent="0.3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65"/>
      <c r="T19" s="365"/>
      <c r="U19" s="365"/>
      <c r="V19" s="365"/>
      <c r="W19" s="365"/>
      <c r="X19" s="365"/>
      <c r="Y19" s="365"/>
      <c r="Z19" s="365"/>
    </row>
    <row r="20" spans="1:26" s="222" customFormat="1" ht="18" customHeight="1" x14ac:dyDescent="0.3">
      <c r="A20" s="339" t="s">
        <v>295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65"/>
      <c r="T20" s="365"/>
      <c r="U20" s="365"/>
      <c r="V20" s="365"/>
      <c r="W20" s="365"/>
      <c r="X20" s="365"/>
      <c r="Y20" s="365"/>
      <c r="Z20" s="365"/>
    </row>
    <row r="21" spans="1:26" s="222" customFormat="1" ht="18" customHeight="1" x14ac:dyDescent="0.3">
      <c r="A21" s="339" t="s">
        <v>296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65"/>
      <c r="T21" s="365"/>
      <c r="U21" s="365"/>
      <c r="V21" s="365"/>
      <c r="W21" s="365"/>
      <c r="X21" s="365"/>
      <c r="Y21" s="365"/>
      <c r="Z21" s="365"/>
    </row>
    <row r="22" spans="1:26" s="222" customFormat="1" ht="18" customHeight="1" x14ac:dyDescent="0.3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65"/>
      <c r="T22" s="365"/>
      <c r="U22" s="365"/>
      <c r="V22" s="365"/>
      <c r="W22" s="365"/>
      <c r="X22" s="365"/>
      <c r="Y22" s="365"/>
      <c r="Z22" s="365"/>
    </row>
    <row r="23" spans="1:26" s="222" customFormat="1" ht="18" customHeight="1" x14ac:dyDescent="0.3">
      <c r="A23" s="339" t="s">
        <v>477</v>
      </c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65"/>
      <c r="T23" s="365"/>
      <c r="U23" s="365"/>
      <c r="V23" s="365"/>
      <c r="W23" s="365"/>
      <c r="X23" s="365"/>
      <c r="Y23" s="365"/>
      <c r="Z23" s="365"/>
    </row>
    <row r="24" spans="1:26" s="222" customFormat="1" ht="18" customHeight="1" x14ac:dyDescent="0.3">
      <c r="A24" s="339" t="s">
        <v>478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65"/>
      <c r="T24" s="365"/>
      <c r="U24" s="365"/>
      <c r="V24" s="365"/>
      <c r="W24" s="365"/>
      <c r="X24" s="365"/>
      <c r="Y24" s="365"/>
      <c r="Z24" s="365"/>
    </row>
    <row r="25" spans="1:26" s="222" customFormat="1" ht="18" customHeight="1" x14ac:dyDescent="0.3">
      <c r="A25" s="339" t="s">
        <v>298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65"/>
      <c r="T25" s="365"/>
      <c r="U25" s="365"/>
      <c r="V25" s="365"/>
      <c r="W25" s="365"/>
      <c r="X25" s="365"/>
      <c r="Y25" s="365"/>
      <c r="Z25" s="365"/>
    </row>
    <row r="26" spans="1:26" s="222" customFormat="1" ht="18" customHeight="1" x14ac:dyDescent="0.3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65"/>
      <c r="T26" s="365"/>
      <c r="U26" s="365"/>
      <c r="V26" s="365"/>
      <c r="W26" s="365"/>
      <c r="X26" s="365"/>
      <c r="Y26" s="365"/>
      <c r="Z26" s="365"/>
    </row>
    <row r="27" spans="1:26" s="222" customFormat="1" ht="18" customHeight="1" x14ac:dyDescent="0.3">
      <c r="A27" s="381" t="s">
        <v>408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65"/>
      <c r="T27" s="365"/>
      <c r="U27" s="365"/>
      <c r="V27" s="365"/>
      <c r="W27" s="365"/>
      <c r="X27" s="365"/>
      <c r="Y27" s="365"/>
      <c r="Z27" s="365"/>
    </row>
    <row r="28" spans="1:26" s="222" customFormat="1" ht="18" customHeight="1" x14ac:dyDescent="0.3">
      <c r="A28" s="339" t="s">
        <v>380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65"/>
      <c r="T28" s="365"/>
      <c r="U28" s="365"/>
      <c r="V28" s="365"/>
      <c r="W28" s="365"/>
      <c r="X28" s="365"/>
      <c r="Y28" s="365"/>
      <c r="Z28" s="365"/>
    </row>
    <row r="29" spans="1:26" s="222" customFormat="1" ht="18" customHeight="1" x14ac:dyDescent="0.3">
      <c r="A29" s="339"/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65"/>
      <c r="T29" s="365"/>
      <c r="U29" s="365"/>
      <c r="V29" s="365"/>
      <c r="W29" s="365"/>
      <c r="X29" s="365"/>
      <c r="Y29" s="365"/>
      <c r="Z29" s="365"/>
    </row>
    <row r="30" spans="1:26" s="222" customFormat="1" ht="18" customHeight="1" x14ac:dyDescent="0.3">
      <c r="A30" s="339" t="s">
        <v>300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65"/>
      <c r="T30" s="365"/>
      <c r="U30" s="365"/>
      <c r="V30" s="365"/>
      <c r="W30" s="365"/>
      <c r="X30" s="365"/>
      <c r="Y30" s="365"/>
      <c r="Z30" s="365"/>
    </row>
    <row r="31" spans="1:26" s="222" customFormat="1" ht="18" customHeight="1" x14ac:dyDescent="0.3">
      <c r="A31" s="339" t="s">
        <v>299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65"/>
      <c r="T31" s="365"/>
      <c r="U31" s="365"/>
      <c r="V31" s="365"/>
      <c r="W31" s="365"/>
      <c r="X31" s="365"/>
      <c r="Y31" s="365"/>
      <c r="Z31" s="365"/>
    </row>
    <row r="32" spans="1:26" s="222" customFormat="1" ht="18" customHeight="1" x14ac:dyDescent="0.3">
      <c r="A32" s="339" t="s">
        <v>297</v>
      </c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65"/>
      <c r="T32" s="365"/>
      <c r="U32" s="365"/>
      <c r="V32" s="365"/>
      <c r="W32" s="365"/>
      <c r="X32" s="365"/>
      <c r="Y32" s="365"/>
      <c r="Z32" s="365"/>
    </row>
    <row r="33" spans="1:26" s="222" customFormat="1" ht="18" customHeight="1" x14ac:dyDescent="0.3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65"/>
      <c r="T33" s="365"/>
      <c r="U33" s="365"/>
      <c r="V33" s="365"/>
      <c r="W33" s="365"/>
      <c r="X33" s="365"/>
      <c r="Y33" s="365"/>
      <c r="Z33" s="365"/>
    </row>
    <row r="34" spans="1:26" s="222" customFormat="1" ht="18" customHeight="1" x14ac:dyDescent="0.3">
      <c r="A34" s="339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65"/>
      <c r="T34" s="365"/>
      <c r="U34" s="365"/>
      <c r="V34" s="365"/>
      <c r="W34" s="365"/>
      <c r="X34" s="365"/>
      <c r="Y34" s="365"/>
      <c r="Z34" s="365"/>
    </row>
    <row r="35" spans="1:26" s="222" customFormat="1" ht="18" customHeight="1" thickBot="1" x14ac:dyDescent="0.35">
      <c r="A35" s="339"/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65"/>
      <c r="T35" s="365"/>
      <c r="U35" s="365"/>
      <c r="V35" s="365"/>
      <c r="W35" s="365"/>
      <c r="X35" s="365"/>
      <c r="Y35" s="365"/>
      <c r="Z35" s="365"/>
    </row>
    <row r="36" spans="1:26" s="222" customFormat="1" ht="24" customHeight="1" thickBot="1" x14ac:dyDescent="0.35">
      <c r="A36" s="541" t="s">
        <v>301</v>
      </c>
      <c r="B36" s="543"/>
      <c r="C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65"/>
      <c r="T36" s="365"/>
      <c r="U36" s="365"/>
      <c r="V36" s="365"/>
      <c r="W36" s="365"/>
      <c r="X36" s="365"/>
      <c r="Y36" s="365"/>
      <c r="Z36" s="365"/>
    </row>
    <row r="37" spans="1:26" s="222" customFormat="1" ht="18" customHeight="1" x14ac:dyDescent="0.3">
      <c r="A37" s="339"/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65"/>
      <c r="T37" s="365"/>
      <c r="U37" s="365"/>
      <c r="V37" s="365"/>
      <c r="W37" s="365"/>
      <c r="X37" s="365"/>
      <c r="Y37" s="365"/>
      <c r="Z37" s="365"/>
    </row>
    <row r="38" spans="1:26" s="222" customFormat="1" ht="18" customHeight="1" x14ac:dyDescent="0.3">
      <c r="A38" s="339" t="s">
        <v>479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65"/>
      <c r="T38" s="365"/>
      <c r="U38" s="365"/>
      <c r="V38" s="365"/>
      <c r="W38" s="365"/>
      <c r="X38" s="365"/>
      <c r="Y38" s="365"/>
      <c r="Z38" s="365"/>
    </row>
    <row r="39" spans="1:26" s="222" customFormat="1" ht="18" customHeight="1" x14ac:dyDescent="0.3">
      <c r="A39" s="339"/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65"/>
      <c r="T39" s="365"/>
      <c r="U39" s="365"/>
      <c r="V39" s="365"/>
      <c r="W39" s="365"/>
      <c r="X39" s="365"/>
      <c r="Y39" s="365"/>
      <c r="Z39" s="365"/>
    </row>
    <row r="40" spans="1:26" s="222" customFormat="1" ht="18" customHeight="1" x14ac:dyDescent="0.3">
      <c r="A40" s="339" t="s">
        <v>336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65"/>
      <c r="T40" s="365"/>
      <c r="U40" s="365"/>
      <c r="V40" s="365"/>
      <c r="W40" s="365"/>
      <c r="X40" s="365"/>
      <c r="Y40" s="365"/>
      <c r="Z40" s="365"/>
    </row>
    <row r="41" spans="1:26" s="222" customFormat="1" ht="18" customHeight="1" x14ac:dyDescent="0.3">
      <c r="A41" s="339" t="s">
        <v>480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65"/>
      <c r="T41" s="365"/>
      <c r="U41" s="365"/>
      <c r="V41" s="365"/>
      <c r="W41" s="365"/>
      <c r="X41" s="365"/>
      <c r="Y41" s="365"/>
      <c r="Z41" s="365"/>
    </row>
    <row r="42" spans="1:26" s="222" customFormat="1" ht="18" customHeight="1" x14ac:dyDescent="0.3">
      <c r="A42" s="339"/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65"/>
      <c r="T42" s="365"/>
      <c r="U42" s="365"/>
      <c r="V42" s="365"/>
      <c r="W42" s="365"/>
      <c r="X42" s="365"/>
      <c r="Y42" s="365"/>
      <c r="Z42" s="365"/>
    </row>
    <row r="43" spans="1:26" s="222" customFormat="1" ht="18" customHeight="1" x14ac:dyDescent="0.3">
      <c r="A43" s="339" t="s">
        <v>481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65"/>
      <c r="T43" s="365"/>
      <c r="U43" s="365"/>
      <c r="V43" s="365"/>
      <c r="W43" s="365"/>
      <c r="X43" s="365"/>
      <c r="Y43" s="365"/>
      <c r="Z43" s="365"/>
    </row>
    <row r="44" spans="1:26" s="222" customFormat="1" ht="18" customHeight="1" x14ac:dyDescent="0.3">
      <c r="A44" s="339" t="s">
        <v>455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65"/>
      <c r="T44" s="365"/>
      <c r="U44" s="365"/>
      <c r="V44" s="365"/>
      <c r="W44" s="365"/>
      <c r="X44" s="365"/>
      <c r="Y44" s="365"/>
      <c r="Z44" s="365"/>
    </row>
    <row r="45" spans="1:26" s="222" customFormat="1" ht="18" customHeight="1" x14ac:dyDescent="0.3">
      <c r="A45" s="339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65"/>
      <c r="T45" s="365"/>
      <c r="U45" s="365"/>
      <c r="V45" s="365"/>
      <c r="W45" s="365"/>
      <c r="X45" s="365"/>
      <c r="Y45" s="365"/>
      <c r="Z45" s="365"/>
    </row>
    <row r="46" spans="1:26" s="222" customFormat="1" ht="18" customHeight="1" x14ac:dyDescent="0.3">
      <c r="A46" s="339" t="s">
        <v>302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65"/>
      <c r="T46" s="365"/>
      <c r="U46" s="365"/>
      <c r="V46" s="365"/>
      <c r="W46" s="365"/>
      <c r="X46" s="365"/>
      <c r="Y46" s="365"/>
      <c r="Z46" s="365"/>
    </row>
    <row r="47" spans="1:26" s="222" customFormat="1" ht="18" customHeight="1" x14ac:dyDescent="0.3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65"/>
      <c r="T47" s="365"/>
      <c r="U47" s="365"/>
      <c r="V47" s="365"/>
      <c r="W47" s="365"/>
      <c r="X47" s="365"/>
      <c r="Y47" s="365"/>
      <c r="Z47" s="365"/>
    </row>
    <row r="48" spans="1:26" s="222" customFormat="1" ht="18" customHeight="1" x14ac:dyDescent="0.3">
      <c r="A48" s="339" t="s">
        <v>304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65"/>
      <c r="T48" s="365"/>
      <c r="U48" s="365"/>
      <c r="V48" s="365"/>
      <c r="W48" s="365"/>
      <c r="X48" s="365"/>
      <c r="Y48" s="365"/>
      <c r="Z48" s="365"/>
    </row>
    <row r="49" spans="1:26" s="222" customFormat="1" ht="18" customHeight="1" x14ac:dyDescent="0.3">
      <c r="A49" s="339" t="s">
        <v>335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65"/>
      <c r="T49" s="365"/>
      <c r="U49" s="365"/>
      <c r="V49" s="365"/>
      <c r="W49" s="365"/>
      <c r="X49" s="365"/>
      <c r="Y49" s="365"/>
      <c r="Z49" s="365"/>
    </row>
    <row r="50" spans="1:26" s="222" customFormat="1" ht="18" customHeight="1" x14ac:dyDescent="0.3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65"/>
      <c r="T50" s="365"/>
      <c r="U50" s="365"/>
      <c r="V50" s="365"/>
      <c r="W50" s="365"/>
      <c r="X50" s="365"/>
      <c r="Y50" s="365"/>
      <c r="Z50" s="365"/>
    </row>
    <row r="51" spans="1:26" s="222" customFormat="1" ht="18" customHeight="1" x14ac:dyDescent="0.3">
      <c r="A51" s="339" t="s">
        <v>303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65"/>
      <c r="T51" s="365"/>
      <c r="U51" s="365"/>
      <c r="V51" s="365"/>
      <c r="W51" s="365"/>
      <c r="X51" s="365"/>
      <c r="Y51" s="365"/>
      <c r="Z51" s="365"/>
    </row>
    <row r="52" spans="1:26" s="222" customFormat="1" ht="18" customHeight="1" x14ac:dyDescent="0.3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65"/>
      <c r="T52" s="365"/>
      <c r="U52" s="365"/>
      <c r="V52" s="365"/>
      <c r="W52" s="365"/>
      <c r="X52" s="365"/>
      <c r="Y52" s="365"/>
      <c r="Z52" s="365"/>
    </row>
    <row r="53" spans="1:26" s="222" customFormat="1" ht="18" customHeight="1" x14ac:dyDescent="0.3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65"/>
      <c r="T53" s="365"/>
      <c r="U53" s="365"/>
      <c r="V53" s="365"/>
      <c r="W53" s="365"/>
      <c r="X53" s="365"/>
      <c r="Y53" s="365"/>
      <c r="Z53" s="365"/>
    </row>
    <row r="54" spans="1:26" s="222" customFormat="1" ht="18" customHeight="1" thickBot="1" x14ac:dyDescent="0.35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65"/>
      <c r="T54" s="365"/>
      <c r="U54" s="365"/>
      <c r="V54" s="365"/>
      <c r="W54" s="365"/>
      <c r="X54" s="365"/>
      <c r="Y54" s="365"/>
      <c r="Z54" s="365"/>
    </row>
    <row r="55" spans="1:26" s="222" customFormat="1" ht="24" customHeight="1" thickBot="1" x14ac:dyDescent="0.35">
      <c r="A55" s="541" t="s">
        <v>39</v>
      </c>
      <c r="B55" s="543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65"/>
      <c r="T55" s="365"/>
      <c r="U55" s="365"/>
      <c r="V55" s="365"/>
      <c r="W55" s="365"/>
      <c r="X55" s="365"/>
      <c r="Y55" s="365"/>
      <c r="Z55" s="365"/>
    </row>
    <row r="56" spans="1:26" s="222" customFormat="1" ht="18" customHeight="1" x14ac:dyDescent="0.3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65"/>
      <c r="T56" s="365"/>
      <c r="U56" s="365"/>
      <c r="V56" s="365"/>
      <c r="W56" s="365"/>
      <c r="X56" s="365"/>
      <c r="Y56" s="365"/>
      <c r="Z56" s="365"/>
    </row>
    <row r="57" spans="1:26" s="222" customFormat="1" ht="18" customHeight="1" x14ac:dyDescent="0.3">
      <c r="A57" s="339" t="s">
        <v>310</v>
      </c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65"/>
      <c r="T57" s="365"/>
      <c r="U57" s="365"/>
      <c r="V57" s="365"/>
      <c r="W57" s="365"/>
      <c r="X57" s="365"/>
      <c r="Y57" s="365"/>
      <c r="Z57" s="365"/>
    </row>
    <row r="58" spans="1:26" s="222" customFormat="1" ht="18" customHeight="1" x14ac:dyDescent="0.3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65"/>
      <c r="T58" s="365"/>
      <c r="U58" s="365"/>
      <c r="V58" s="365"/>
      <c r="W58" s="365"/>
      <c r="X58" s="365"/>
      <c r="Y58" s="365"/>
      <c r="Z58" s="365"/>
    </row>
    <row r="59" spans="1:26" s="222" customFormat="1" ht="18" customHeight="1" x14ac:dyDescent="0.3">
      <c r="A59" s="339" t="s">
        <v>339</v>
      </c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65"/>
      <c r="T59" s="365"/>
      <c r="U59" s="365"/>
      <c r="V59" s="365"/>
      <c r="W59" s="365"/>
      <c r="X59" s="365"/>
      <c r="Y59" s="365"/>
      <c r="Z59" s="365"/>
    </row>
    <row r="60" spans="1:26" s="222" customFormat="1" ht="18" customHeight="1" x14ac:dyDescent="0.3">
      <c r="A60" s="339" t="s">
        <v>340</v>
      </c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65"/>
      <c r="T60" s="365"/>
      <c r="U60" s="365"/>
      <c r="V60" s="365"/>
      <c r="W60" s="365"/>
      <c r="X60" s="365"/>
      <c r="Y60" s="365"/>
      <c r="Z60" s="365"/>
    </row>
    <row r="61" spans="1:26" s="222" customFormat="1" ht="18" customHeight="1" x14ac:dyDescent="0.3">
      <c r="A61" s="339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65"/>
      <c r="T61" s="365"/>
      <c r="U61" s="365"/>
      <c r="V61" s="365"/>
      <c r="W61" s="365"/>
      <c r="X61" s="365"/>
      <c r="Y61" s="365"/>
      <c r="Z61" s="365"/>
    </row>
    <row r="62" spans="1:26" s="222" customFormat="1" ht="18" customHeight="1" x14ac:dyDescent="0.3">
      <c r="A62" s="339" t="s">
        <v>341</v>
      </c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65"/>
      <c r="T62" s="365"/>
      <c r="U62" s="365"/>
      <c r="V62" s="365"/>
      <c r="W62" s="365"/>
      <c r="X62" s="365"/>
      <c r="Y62" s="365"/>
      <c r="Z62" s="365"/>
    </row>
    <row r="63" spans="1:26" s="222" customFormat="1" ht="18" customHeight="1" x14ac:dyDescent="0.3">
      <c r="A63" s="339" t="s">
        <v>342</v>
      </c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65"/>
      <c r="T63" s="365"/>
      <c r="U63" s="365"/>
      <c r="V63" s="365"/>
      <c r="W63" s="365"/>
      <c r="X63" s="365"/>
      <c r="Y63" s="365"/>
      <c r="Z63" s="365"/>
    </row>
    <row r="64" spans="1:26" s="222" customFormat="1" ht="18" customHeight="1" x14ac:dyDescent="0.3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65"/>
      <c r="T64" s="365"/>
      <c r="U64" s="365"/>
      <c r="V64" s="365"/>
      <c r="W64" s="365"/>
      <c r="X64" s="365"/>
      <c r="Y64" s="365"/>
      <c r="Z64" s="365"/>
    </row>
    <row r="65" spans="1:26" s="222" customFormat="1" ht="18" customHeight="1" x14ac:dyDescent="0.3">
      <c r="A65" s="339" t="s">
        <v>343</v>
      </c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65"/>
      <c r="T65" s="365"/>
      <c r="U65" s="365"/>
      <c r="V65" s="365"/>
      <c r="W65" s="365"/>
      <c r="X65" s="365"/>
      <c r="Y65" s="365"/>
      <c r="Z65" s="365"/>
    </row>
    <row r="66" spans="1:26" s="222" customFormat="1" ht="18" customHeight="1" x14ac:dyDescent="0.3">
      <c r="A66" s="339" t="s">
        <v>344</v>
      </c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65"/>
      <c r="T66" s="365"/>
      <c r="U66" s="365"/>
      <c r="V66" s="365"/>
      <c r="W66" s="365"/>
      <c r="X66" s="365"/>
      <c r="Y66" s="365"/>
      <c r="Z66" s="365"/>
    </row>
    <row r="67" spans="1:26" s="222" customFormat="1" ht="18" customHeight="1" x14ac:dyDescent="0.3">
      <c r="A67" s="561" t="s">
        <v>311</v>
      </c>
      <c r="B67" s="561"/>
      <c r="C67" s="561"/>
      <c r="D67" s="561"/>
      <c r="E67" s="561"/>
      <c r="F67" s="561"/>
      <c r="G67" s="561"/>
      <c r="H67" s="561"/>
      <c r="I67" s="561"/>
      <c r="J67" s="561"/>
      <c r="K67" s="561"/>
      <c r="L67" s="561"/>
      <c r="M67" s="561"/>
      <c r="N67" s="561"/>
      <c r="O67" s="339"/>
      <c r="P67" s="339"/>
      <c r="Q67" s="339"/>
      <c r="R67" s="339"/>
      <c r="S67" s="365"/>
      <c r="T67" s="365"/>
      <c r="U67" s="365"/>
      <c r="V67" s="365"/>
      <c r="W67" s="365"/>
      <c r="X67" s="365"/>
      <c r="Y67" s="365"/>
      <c r="Z67" s="365"/>
    </row>
    <row r="68" spans="1:26" s="222" customFormat="1" ht="18" customHeight="1" x14ac:dyDescent="0.3">
      <c r="A68" s="339"/>
      <c r="B68" s="339"/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65"/>
      <c r="T68" s="365"/>
      <c r="U68" s="365"/>
      <c r="V68" s="365"/>
      <c r="W68" s="365"/>
      <c r="X68" s="365"/>
      <c r="Y68" s="365"/>
      <c r="Z68" s="365"/>
    </row>
    <row r="69" spans="1:26" s="222" customFormat="1" ht="18" customHeight="1" x14ac:dyDescent="0.3">
      <c r="A69" s="339" t="s">
        <v>312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65"/>
      <c r="T69" s="365"/>
      <c r="U69" s="365"/>
      <c r="V69" s="365"/>
      <c r="W69" s="365"/>
      <c r="X69" s="365"/>
      <c r="Y69" s="365"/>
      <c r="Z69" s="365"/>
    </row>
    <row r="70" spans="1:26" s="222" customFormat="1" ht="18" customHeight="1" x14ac:dyDescent="0.3">
      <c r="A70" s="339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65"/>
      <c r="T70" s="365"/>
      <c r="U70" s="365"/>
      <c r="V70" s="365"/>
      <c r="W70" s="365"/>
      <c r="X70" s="365"/>
      <c r="Y70" s="365"/>
      <c r="Z70" s="365"/>
    </row>
    <row r="71" spans="1:26" s="222" customFormat="1" ht="18" customHeight="1" x14ac:dyDescent="0.3">
      <c r="A71" s="339" t="s">
        <v>409</v>
      </c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65"/>
      <c r="T71" s="365"/>
      <c r="U71" s="365"/>
      <c r="V71" s="365"/>
      <c r="W71" s="365"/>
      <c r="X71" s="365"/>
      <c r="Y71" s="365"/>
      <c r="Z71" s="365"/>
    </row>
    <row r="72" spans="1:26" s="222" customFormat="1" ht="18" customHeight="1" x14ac:dyDescent="0.3">
      <c r="A72" s="339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65"/>
      <c r="T72" s="365"/>
      <c r="U72" s="365"/>
      <c r="V72" s="365"/>
      <c r="W72" s="365"/>
      <c r="X72" s="365"/>
      <c r="Y72" s="365"/>
      <c r="Z72" s="365"/>
    </row>
    <row r="73" spans="1:26" s="222" customFormat="1" ht="18" customHeight="1" x14ac:dyDescent="0.3">
      <c r="A73" s="339" t="s">
        <v>313</v>
      </c>
      <c r="B73" s="339"/>
      <c r="C73" s="339"/>
      <c r="D73" s="339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65"/>
      <c r="T73" s="365"/>
      <c r="U73" s="365"/>
      <c r="V73" s="365"/>
      <c r="W73" s="365"/>
      <c r="X73" s="365"/>
      <c r="Y73" s="365"/>
      <c r="Z73" s="365"/>
    </row>
    <row r="74" spans="1:26" s="222" customFormat="1" ht="18" customHeight="1" x14ac:dyDescent="0.3">
      <c r="A74" s="339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65"/>
      <c r="T74" s="365"/>
      <c r="U74" s="365"/>
      <c r="V74" s="365"/>
      <c r="W74" s="365"/>
      <c r="X74" s="365"/>
      <c r="Y74" s="365"/>
      <c r="Z74" s="365"/>
    </row>
    <row r="75" spans="1:26" s="222" customFormat="1" ht="18" customHeight="1" x14ac:dyDescent="0.3">
      <c r="A75" s="339" t="s">
        <v>410</v>
      </c>
      <c r="B75" s="339"/>
      <c r="C75" s="339"/>
      <c r="D75" s="339"/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65"/>
      <c r="T75" s="365"/>
      <c r="U75" s="365"/>
      <c r="V75" s="365"/>
      <c r="W75" s="365"/>
      <c r="X75" s="365"/>
      <c r="Y75" s="365"/>
      <c r="Z75" s="365"/>
    </row>
    <row r="76" spans="1:26" s="222" customFormat="1" ht="18" customHeight="1" x14ac:dyDescent="0.3">
      <c r="A76" s="339"/>
      <c r="B76" s="339"/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65"/>
      <c r="T76" s="365"/>
      <c r="U76" s="365"/>
      <c r="V76" s="365"/>
      <c r="W76" s="365"/>
      <c r="X76" s="365"/>
      <c r="Y76" s="365"/>
      <c r="Z76" s="365"/>
    </row>
    <row r="77" spans="1:26" s="222" customFormat="1" ht="18" customHeight="1" x14ac:dyDescent="0.3">
      <c r="A77" s="339" t="s">
        <v>314</v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39"/>
      <c r="Q77" s="339"/>
      <c r="R77" s="339"/>
      <c r="S77" s="365"/>
      <c r="T77" s="365"/>
      <c r="U77" s="365"/>
      <c r="V77" s="365"/>
      <c r="W77" s="365"/>
      <c r="X77" s="365"/>
      <c r="Y77" s="365"/>
      <c r="Z77" s="365"/>
    </row>
    <row r="78" spans="1:26" s="222" customFormat="1" ht="18" customHeight="1" x14ac:dyDescent="0.3">
      <c r="A78" s="339"/>
      <c r="B78" s="339"/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39"/>
      <c r="P78" s="339"/>
      <c r="Q78" s="339"/>
      <c r="R78" s="339"/>
      <c r="S78" s="365"/>
      <c r="T78" s="365"/>
      <c r="U78" s="365"/>
      <c r="V78" s="365"/>
      <c r="W78" s="365"/>
      <c r="X78" s="365"/>
      <c r="Y78" s="365"/>
      <c r="Z78" s="365"/>
    </row>
    <row r="79" spans="1:26" s="222" customFormat="1" ht="18" customHeight="1" x14ac:dyDescent="0.3">
      <c r="A79" s="339" t="s">
        <v>411</v>
      </c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65"/>
      <c r="T79" s="365"/>
      <c r="U79" s="365"/>
      <c r="V79" s="365"/>
      <c r="W79" s="365"/>
      <c r="X79" s="365"/>
      <c r="Y79" s="365"/>
      <c r="Z79" s="365"/>
    </row>
    <row r="80" spans="1:26" s="222" customFormat="1" ht="18" customHeight="1" x14ac:dyDescent="0.3">
      <c r="A80" s="339" t="s">
        <v>354</v>
      </c>
      <c r="B80" s="339"/>
      <c r="C80" s="339"/>
      <c r="D80" s="339"/>
      <c r="E80" s="339"/>
      <c r="F80" s="339"/>
      <c r="G80" s="339"/>
      <c r="H80" s="339"/>
      <c r="I80" s="339"/>
      <c r="J80" s="339"/>
      <c r="K80" s="339"/>
      <c r="L80" s="339"/>
      <c r="M80" s="339"/>
      <c r="N80" s="339"/>
      <c r="O80" s="339"/>
      <c r="P80" s="339"/>
      <c r="Q80" s="339"/>
      <c r="R80" s="339"/>
      <c r="S80" s="365"/>
      <c r="T80" s="365"/>
      <c r="U80" s="365"/>
      <c r="V80" s="365"/>
      <c r="W80" s="365"/>
      <c r="X80" s="365"/>
      <c r="Y80" s="365"/>
      <c r="Z80" s="365"/>
    </row>
    <row r="81" spans="1:26" s="222" customFormat="1" ht="18" customHeight="1" x14ac:dyDescent="0.3">
      <c r="A81" s="339"/>
      <c r="B81" s="339"/>
      <c r="C81" s="339"/>
      <c r="D81" s="339"/>
      <c r="E81" s="339"/>
      <c r="F81" s="339"/>
      <c r="G81" s="339"/>
      <c r="H81" s="339"/>
      <c r="I81" s="339"/>
      <c r="J81" s="339"/>
      <c r="K81" s="339"/>
      <c r="L81" s="339"/>
      <c r="M81" s="339"/>
      <c r="N81" s="339"/>
      <c r="O81" s="339"/>
      <c r="P81" s="339"/>
      <c r="Q81" s="339"/>
      <c r="R81" s="339"/>
      <c r="S81" s="365"/>
      <c r="T81" s="365"/>
      <c r="U81" s="365"/>
      <c r="V81" s="365"/>
      <c r="W81" s="365"/>
      <c r="X81" s="365"/>
      <c r="Y81" s="365"/>
      <c r="Z81" s="365"/>
    </row>
    <row r="82" spans="1:26" s="222" customFormat="1" ht="18" customHeight="1" x14ac:dyDescent="0.3">
      <c r="A82" s="339" t="s">
        <v>353</v>
      </c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65"/>
      <c r="T82" s="365"/>
      <c r="U82" s="365"/>
      <c r="V82" s="365"/>
      <c r="W82" s="365"/>
      <c r="X82" s="365"/>
      <c r="Y82" s="365"/>
      <c r="Z82" s="365"/>
    </row>
    <row r="83" spans="1:26" s="222" customFormat="1" ht="18" customHeight="1" x14ac:dyDescent="0.3">
      <c r="A83" s="339" t="s">
        <v>352</v>
      </c>
      <c r="B83" s="339"/>
      <c r="C83" s="339"/>
      <c r="D83" s="339"/>
      <c r="E83" s="339"/>
      <c r="F83" s="339"/>
      <c r="G83" s="339"/>
      <c r="H83" s="339"/>
      <c r="I83" s="339"/>
      <c r="J83" s="339"/>
      <c r="K83" s="339"/>
      <c r="L83" s="339"/>
      <c r="M83" s="339"/>
      <c r="N83" s="339"/>
      <c r="O83" s="339"/>
      <c r="P83" s="339"/>
      <c r="Q83" s="339"/>
      <c r="R83" s="339"/>
      <c r="S83" s="365"/>
      <c r="T83" s="365"/>
      <c r="U83" s="365"/>
      <c r="V83" s="365"/>
      <c r="W83" s="365"/>
      <c r="X83" s="365"/>
      <c r="Y83" s="365"/>
      <c r="Z83" s="365"/>
    </row>
    <row r="84" spans="1:26" s="222" customFormat="1" ht="18" customHeight="1" x14ac:dyDescent="0.3">
      <c r="A84" s="339"/>
      <c r="B84" s="339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65"/>
      <c r="T84" s="365"/>
      <c r="U84" s="365"/>
      <c r="V84" s="365"/>
      <c r="W84" s="365"/>
      <c r="X84" s="365"/>
      <c r="Y84" s="365"/>
      <c r="Z84" s="365"/>
    </row>
    <row r="85" spans="1:26" s="222" customFormat="1" ht="18" customHeight="1" x14ac:dyDescent="0.3">
      <c r="A85" s="339" t="s">
        <v>355</v>
      </c>
      <c r="B85" s="339"/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65"/>
      <c r="T85" s="365"/>
      <c r="U85" s="365"/>
      <c r="V85" s="365"/>
      <c r="W85" s="365"/>
      <c r="X85" s="365"/>
      <c r="Y85" s="365"/>
      <c r="Z85" s="365"/>
    </row>
    <row r="86" spans="1:26" s="222" customFormat="1" ht="18" customHeight="1" x14ac:dyDescent="0.3">
      <c r="A86" s="339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65"/>
      <c r="T86" s="365"/>
      <c r="U86" s="365"/>
      <c r="V86" s="365"/>
      <c r="W86" s="365"/>
      <c r="X86" s="365"/>
      <c r="Y86" s="365"/>
      <c r="Z86" s="365"/>
    </row>
    <row r="87" spans="1:26" s="222" customFormat="1" ht="18" customHeight="1" x14ac:dyDescent="0.3">
      <c r="A87" s="339" t="s">
        <v>348</v>
      </c>
      <c r="B87" s="339"/>
      <c r="C87" s="339"/>
      <c r="D87" s="339"/>
      <c r="E87" s="339"/>
      <c r="F87" s="339"/>
      <c r="G87" s="339"/>
      <c r="H87" s="339"/>
      <c r="I87" s="339"/>
      <c r="J87" s="339"/>
      <c r="K87" s="339"/>
      <c r="L87" s="339"/>
      <c r="M87" s="339"/>
      <c r="N87" s="339"/>
      <c r="O87" s="339"/>
      <c r="P87" s="339"/>
      <c r="Q87" s="339"/>
      <c r="R87" s="339"/>
      <c r="S87" s="365"/>
      <c r="T87" s="365"/>
      <c r="U87" s="365"/>
      <c r="V87" s="365"/>
      <c r="W87" s="365"/>
      <c r="X87" s="365"/>
      <c r="Y87" s="365"/>
      <c r="Z87" s="365"/>
    </row>
    <row r="88" spans="1:26" s="222" customFormat="1" ht="18" customHeight="1" x14ac:dyDescent="0.3">
      <c r="A88" s="339" t="s">
        <v>334</v>
      </c>
      <c r="B88" s="339"/>
      <c r="C88" s="339"/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65"/>
      <c r="T88" s="365"/>
      <c r="U88" s="365"/>
      <c r="V88" s="365"/>
      <c r="W88" s="365"/>
      <c r="X88" s="365"/>
      <c r="Y88" s="365"/>
      <c r="Z88" s="365"/>
    </row>
    <row r="89" spans="1:26" s="222" customFormat="1" ht="18" customHeight="1" x14ac:dyDescent="0.3">
      <c r="A89" s="339"/>
      <c r="B89" s="339"/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65"/>
      <c r="T89" s="365"/>
      <c r="U89" s="365"/>
      <c r="V89" s="365"/>
      <c r="W89" s="365"/>
      <c r="X89" s="365"/>
      <c r="Y89" s="365"/>
      <c r="Z89" s="365"/>
    </row>
    <row r="90" spans="1:26" s="222" customFormat="1" ht="18" customHeight="1" x14ac:dyDescent="0.3">
      <c r="A90" s="339" t="s">
        <v>349</v>
      </c>
      <c r="B90" s="339"/>
      <c r="C90" s="339"/>
      <c r="D90" s="339"/>
      <c r="E90" s="339"/>
      <c r="F90" s="339"/>
      <c r="G90" s="339"/>
      <c r="H90" s="339"/>
      <c r="I90" s="339"/>
      <c r="J90" s="339"/>
      <c r="K90" s="339"/>
      <c r="L90" s="339"/>
      <c r="M90" s="339"/>
      <c r="N90" s="339"/>
      <c r="O90" s="339"/>
      <c r="P90" s="339"/>
      <c r="Q90" s="339"/>
      <c r="R90" s="339"/>
      <c r="S90" s="365"/>
      <c r="T90" s="365"/>
      <c r="U90" s="365"/>
      <c r="V90" s="365"/>
      <c r="W90" s="365"/>
      <c r="X90" s="365"/>
      <c r="Y90" s="365"/>
      <c r="Z90" s="365"/>
    </row>
    <row r="91" spans="1:26" s="222" customFormat="1" ht="18" customHeight="1" x14ac:dyDescent="0.3">
      <c r="A91" s="339" t="s">
        <v>417</v>
      </c>
      <c r="B91" s="339"/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65"/>
      <c r="T91" s="365"/>
      <c r="U91" s="365"/>
      <c r="V91" s="365"/>
      <c r="W91" s="365"/>
      <c r="X91" s="365"/>
      <c r="Y91" s="365"/>
      <c r="Z91" s="365"/>
    </row>
    <row r="92" spans="1:26" s="222" customFormat="1" ht="18" customHeight="1" x14ac:dyDescent="0.3">
      <c r="A92" s="339"/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65"/>
      <c r="T92" s="365"/>
      <c r="U92" s="365"/>
      <c r="V92" s="365"/>
      <c r="W92" s="365"/>
      <c r="X92" s="365"/>
      <c r="Y92" s="365"/>
      <c r="Z92" s="365"/>
    </row>
    <row r="93" spans="1:26" s="222" customFormat="1" ht="18" customHeight="1" x14ac:dyDescent="0.3">
      <c r="A93" s="339" t="s">
        <v>351</v>
      </c>
      <c r="B93" s="339"/>
      <c r="C93" s="339"/>
      <c r="D93" s="339"/>
      <c r="E93" s="339"/>
      <c r="F93" s="339"/>
      <c r="G93" s="339"/>
      <c r="H93" s="339"/>
      <c r="I93" s="339"/>
      <c r="J93" s="339"/>
      <c r="K93" s="339"/>
      <c r="L93" s="339"/>
      <c r="M93" s="339"/>
      <c r="N93" s="339"/>
      <c r="O93" s="339"/>
      <c r="P93" s="339"/>
      <c r="Q93" s="339"/>
      <c r="R93" s="339"/>
      <c r="S93" s="365"/>
      <c r="T93" s="365"/>
      <c r="U93" s="365"/>
      <c r="V93" s="365"/>
      <c r="W93" s="365"/>
      <c r="X93" s="365"/>
      <c r="Y93" s="365"/>
      <c r="Z93" s="365"/>
    </row>
    <row r="94" spans="1:26" s="222" customFormat="1" ht="18" customHeight="1" x14ac:dyDescent="0.3">
      <c r="A94" s="339" t="s">
        <v>456</v>
      </c>
      <c r="B94" s="339"/>
      <c r="C94" s="339"/>
      <c r="D94" s="339"/>
      <c r="E94" s="339"/>
      <c r="F94" s="339"/>
      <c r="G94" s="339"/>
      <c r="H94" s="339"/>
      <c r="I94" s="339"/>
      <c r="J94" s="339"/>
      <c r="K94" s="339"/>
      <c r="L94" s="339"/>
      <c r="M94" s="339"/>
      <c r="N94" s="339"/>
      <c r="O94" s="339"/>
      <c r="P94" s="339"/>
      <c r="Q94" s="339"/>
      <c r="R94" s="339"/>
      <c r="S94" s="365"/>
      <c r="T94" s="365"/>
      <c r="U94" s="365"/>
      <c r="V94" s="365"/>
      <c r="W94" s="365"/>
      <c r="X94" s="365"/>
      <c r="Y94" s="365"/>
      <c r="Z94" s="365"/>
    </row>
    <row r="95" spans="1:26" s="222" customFormat="1" ht="18" customHeight="1" x14ac:dyDescent="0.3">
      <c r="A95" s="339"/>
      <c r="B95" s="339"/>
      <c r="C95" s="339"/>
      <c r="D95" s="339"/>
      <c r="E95" s="339"/>
      <c r="F95" s="339"/>
      <c r="G95" s="339"/>
      <c r="H95" s="339"/>
      <c r="I95" s="339"/>
      <c r="J95" s="339"/>
      <c r="K95" s="339"/>
      <c r="L95" s="339"/>
      <c r="M95" s="339"/>
      <c r="N95" s="339"/>
      <c r="O95" s="339"/>
      <c r="P95" s="339"/>
      <c r="Q95" s="339"/>
      <c r="R95" s="339"/>
      <c r="S95" s="365"/>
      <c r="T95" s="365"/>
      <c r="U95" s="365"/>
      <c r="V95" s="365"/>
      <c r="W95" s="365"/>
      <c r="X95" s="365"/>
      <c r="Y95" s="365"/>
      <c r="Z95" s="365"/>
    </row>
    <row r="96" spans="1:26" s="222" customFormat="1" ht="18" customHeight="1" x14ac:dyDescent="0.3">
      <c r="A96" s="339" t="s">
        <v>350</v>
      </c>
      <c r="B96" s="339"/>
      <c r="C96" s="339"/>
      <c r="D96" s="339"/>
      <c r="E96" s="339"/>
      <c r="F96" s="339"/>
      <c r="G96" s="339"/>
      <c r="H96" s="339"/>
      <c r="I96" s="339"/>
      <c r="J96" s="339"/>
      <c r="K96" s="339"/>
      <c r="L96" s="339"/>
      <c r="M96" s="339"/>
      <c r="N96" s="339"/>
      <c r="O96" s="339"/>
      <c r="P96" s="339"/>
      <c r="Q96" s="339"/>
      <c r="R96" s="339"/>
      <c r="S96" s="365"/>
      <c r="T96" s="365"/>
      <c r="U96" s="365"/>
      <c r="V96" s="365"/>
      <c r="W96" s="365"/>
      <c r="X96" s="365"/>
      <c r="Y96" s="365"/>
      <c r="Z96" s="365"/>
    </row>
    <row r="97" spans="1:26" s="222" customFormat="1" ht="18" customHeight="1" x14ac:dyDescent="0.3">
      <c r="A97" s="339"/>
      <c r="B97" s="339"/>
      <c r="C97" s="339"/>
      <c r="D97" s="339"/>
      <c r="E97" s="339"/>
      <c r="F97" s="339"/>
      <c r="G97" s="339"/>
      <c r="H97" s="339"/>
      <c r="I97" s="339"/>
      <c r="J97" s="339"/>
      <c r="K97" s="339"/>
      <c r="L97" s="339"/>
      <c r="M97" s="339"/>
      <c r="N97" s="339"/>
      <c r="O97" s="339"/>
      <c r="P97" s="339"/>
      <c r="Q97" s="339"/>
      <c r="R97" s="339"/>
      <c r="S97" s="365"/>
      <c r="T97" s="365"/>
      <c r="U97" s="365"/>
      <c r="V97" s="365"/>
      <c r="W97" s="365"/>
      <c r="X97" s="365"/>
      <c r="Y97" s="365"/>
      <c r="Z97" s="365"/>
    </row>
    <row r="98" spans="1:26" s="222" customFormat="1" ht="18" customHeight="1" x14ac:dyDescent="0.3">
      <c r="A98" s="339"/>
      <c r="B98" s="339"/>
      <c r="C98" s="339"/>
      <c r="D98" s="339"/>
      <c r="E98" s="339"/>
      <c r="F98" s="339"/>
      <c r="G98" s="339"/>
      <c r="H98" s="339"/>
      <c r="I98" s="339"/>
      <c r="J98" s="339"/>
      <c r="K98" s="339"/>
      <c r="L98" s="339"/>
      <c r="M98" s="339"/>
      <c r="N98" s="339"/>
      <c r="O98" s="339"/>
      <c r="P98" s="339"/>
      <c r="Q98" s="339"/>
      <c r="R98" s="339"/>
      <c r="S98" s="365"/>
      <c r="T98" s="365"/>
      <c r="U98" s="365"/>
      <c r="V98" s="365"/>
      <c r="W98" s="365"/>
      <c r="X98" s="365"/>
      <c r="Y98" s="365"/>
      <c r="Z98" s="365"/>
    </row>
    <row r="99" spans="1:26" s="222" customFormat="1" ht="18" customHeight="1" thickBot="1" x14ac:dyDescent="0.35">
      <c r="A99" s="339"/>
      <c r="B99" s="339"/>
      <c r="C99" s="339"/>
      <c r="D99" s="339"/>
      <c r="E99" s="339"/>
      <c r="F99" s="339"/>
      <c r="G99" s="339"/>
      <c r="H99" s="339"/>
      <c r="I99" s="339"/>
      <c r="J99" s="339"/>
      <c r="K99" s="339"/>
      <c r="L99" s="339"/>
      <c r="M99" s="339"/>
      <c r="N99" s="339"/>
      <c r="O99" s="339"/>
      <c r="P99" s="339"/>
      <c r="Q99" s="339"/>
      <c r="R99" s="339"/>
      <c r="S99" s="365"/>
      <c r="T99" s="365"/>
      <c r="U99" s="365"/>
      <c r="V99" s="365"/>
      <c r="W99" s="365"/>
      <c r="X99" s="365"/>
      <c r="Y99" s="365"/>
      <c r="Z99" s="365"/>
    </row>
    <row r="100" spans="1:26" s="222" customFormat="1" ht="24" customHeight="1" thickBot="1" x14ac:dyDescent="0.35">
      <c r="A100" s="541" t="s">
        <v>305</v>
      </c>
      <c r="B100" s="543"/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65"/>
      <c r="T100" s="365"/>
      <c r="U100" s="365"/>
      <c r="V100" s="365"/>
      <c r="W100" s="365"/>
      <c r="X100" s="365"/>
      <c r="Y100" s="365"/>
      <c r="Z100" s="365"/>
    </row>
    <row r="101" spans="1:26" s="222" customFormat="1" ht="18" customHeight="1" x14ac:dyDescent="0.3">
      <c r="A101" s="339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  <c r="L101" s="339"/>
      <c r="M101" s="339"/>
      <c r="N101" s="339"/>
      <c r="O101" s="339"/>
      <c r="P101" s="339"/>
      <c r="Q101" s="339"/>
      <c r="R101" s="339"/>
      <c r="S101" s="365"/>
      <c r="T101" s="365"/>
      <c r="U101" s="365"/>
      <c r="V101" s="365"/>
      <c r="W101" s="365"/>
      <c r="X101" s="365"/>
      <c r="Y101" s="365"/>
      <c r="Z101" s="365"/>
    </row>
    <row r="102" spans="1:26" s="222" customFormat="1" ht="18" customHeight="1" x14ac:dyDescent="0.3">
      <c r="A102" s="339" t="s">
        <v>306</v>
      </c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65"/>
      <c r="T102" s="365"/>
      <c r="U102" s="365"/>
      <c r="V102" s="365"/>
      <c r="W102" s="365"/>
      <c r="X102" s="365"/>
      <c r="Y102" s="365"/>
      <c r="Z102" s="365"/>
    </row>
    <row r="103" spans="1:26" s="222" customFormat="1" ht="18" customHeight="1" x14ac:dyDescent="0.3">
      <c r="A103" s="339"/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65"/>
      <c r="T103" s="365"/>
      <c r="U103" s="365"/>
      <c r="V103" s="365"/>
      <c r="W103" s="365"/>
      <c r="X103" s="365"/>
      <c r="Y103" s="365"/>
      <c r="Z103" s="365"/>
    </row>
    <row r="104" spans="1:26" s="222" customFormat="1" ht="18" customHeight="1" x14ac:dyDescent="0.3">
      <c r="A104" s="339" t="s">
        <v>457</v>
      </c>
      <c r="B104" s="339"/>
      <c r="C104" s="339"/>
      <c r="D104" s="339"/>
      <c r="E104" s="339"/>
      <c r="F104" s="339"/>
      <c r="G104" s="339"/>
      <c r="H104" s="339"/>
      <c r="I104" s="339"/>
      <c r="J104" s="339"/>
      <c r="K104" s="339"/>
      <c r="L104" s="339"/>
      <c r="M104" s="339"/>
      <c r="N104" s="339"/>
      <c r="O104" s="339"/>
      <c r="P104" s="339"/>
      <c r="Q104" s="339"/>
      <c r="R104" s="339"/>
      <c r="S104" s="365"/>
      <c r="T104" s="365"/>
      <c r="U104" s="365"/>
      <c r="V104" s="365"/>
      <c r="W104" s="365"/>
      <c r="X104" s="365"/>
      <c r="Y104" s="365"/>
      <c r="Z104" s="365"/>
    </row>
    <row r="105" spans="1:26" s="222" customFormat="1" ht="18" customHeight="1" x14ac:dyDescent="0.3">
      <c r="A105" s="339" t="s">
        <v>333</v>
      </c>
      <c r="B105" s="339"/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65"/>
      <c r="T105" s="365"/>
      <c r="U105" s="365"/>
      <c r="V105" s="365"/>
      <c r="W105" s="365"/>
      <c r="X105" s="365"/>
      <c r="Y105" s="365"/>
      <c r="Z105" s="365"/>
    </row>
    <row r="106" spans="1:26" s="222" customFormat="1" ht="18" customHeight="1" x14ac:dyDescent="0.3">
      <c r="A106" s="339"/>
      <c r="B106" s="339"/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65"/>
      <c r="T106" s="365"/>
      <c r="U106" s="365"/>
      <c r="V106" s="365"/>
      <c r="W106" s="365"/>
      <c r="X106" s="365"/>
      <c r="Y106" s="365"/>
      <c r="Z106" s="365"/>
    </row>
    <row r="107" spans="1:26" s="222" customFormat="1" ht="18" customHeight="1" x14ac:dyDescent="0.3">
      <c r="A107" s="339" t="s">
        <v>458</v>
      </c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65"/>
      <c r="T107" s="365"/>
      <c r="U107" s="365"/>
      <c r="V107" s="365"/>
      <c r="W107" s="365"/>
      <c r="X107" s="365"/>
      <c r="Y107" s="365"/>
      <c r="Z107" s="365"/>
    </row>
    <row r="108" spans="1:26" s="222" customFormat="1" ht="18" customHeight="1" x14ac:dyDescent="0.3">
      <c r="A108" s="339" t="s">
        <v>333</v>
      </c>
      <c r="B108" s="339"/>
      <c r="C108" s="339"/>
      <c r="D108" s="339"/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65"/>
      <c r="T108" s="365"/>
      <c r="U108" s="365"/>
      <c r="V108" s="365"/>
      <c r="W108" s="365"/>
      <c r="X108" s="365"/>
      <c r="Y108" s="365"/>
      <c r="Z108" s="365"/>
    </row>
    <row r="109" spans="1:26" s="222" customFormat="1" ht="18" customHeight="1" x14ac:dyDescent="0.3">
      <c r="A109" s="339"/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39"/>
      <c r="O109" s="339"/>
      <c r="P109" s="339"/>
      <c r="Q109" s="339"/>
      <c r="R109" s="339"/>
      <c r="S109" s="365"/>
      <c r="T109" s="365"/>
      <c r="U109" s="365"/>
      <c r="V109" s="365"/>
      <c r="W109" s="365"/>
      <c r="X109" s="365"/>
      <c r="Y109" s="365"/>
      <c r="Z109" s="365"/>
    </row>
    <row r="110" spans="1:26" s="222" customFormat="1" ht="18" customHeight="1" x14ac:dyDescent="0.3">
      <c r="A110" s="339" t="s">
        <v>418</v>
      </c>
      <c r="B110" s="339"/>
      <c r="C110" s="339"/>
      <c r="D110" s="339"/>
      <c r="E110" s="339"/>
      <c r="F110" s="339"/>
      <c r="G110" s="339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65"/>
      <c r="T110" s="365"/>
      <c r="U110" s="365"/>
      <c r="V110" s="365"/>
      <c r="W110" s="365"/>
      <c r="X110" s="365"/>
      <c r="Y110" s="365"/>
      <c r="Z110" s="365"/>
    </row>
    <row r="111" spans="1:26" s="222" customFormat="1" ht="18" customHeight="1" x14ac:dyDescent="0.3">
      <c r="A111" s="339"/>
      <c r="B111" s="339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39"/>
      <c r="O111" s="339"/>
      <c r="P111" s="339"/>
      <c r="Q111" s="339"/>
      <c r="R111" s="339"/>
      <c r="S111" s="365"/>
      <c r="T111" s="365"/>
      <c r="U111" s="365"/>
      <c r="V111" s="365"/>
      <c r="W111" s="365"/>
      <c r="X111" s="365"/>
      <c r="Y111" s="365"/>
      <c r="Z111" s="365"/>
    </row>
    <row r="112" spans="1:26" s="222" customFormat="1" ht="18" customHeight="1" x14ac:dyDescent="0.3">
      <c r="A112" s="339" t="s">
        <v>419</v>
      </c>
      <c r="B112" s="339"/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39"/>
      <c r="S112" s="365"/>
      <c r="T112" s="365"/>
      <c r="U112" s="365"/>
      <c r="V112" s="365"/>
      <c r="W112" s="365"/>
      <c r="X112" s="365"/>
      <c r="Y112" s="365"/>
      <c r="Z112" s="365"/>
    </row>
    <row r="113" spans="1:26" s="222" customFormat="1" ht="18" customHeight="1" x14ac:dyDescent="0.3">
      <c r="A113" s="339"/>
      <c r="B113" s="339"/>
      <c r="C113" s="339"/>
      <c r="D113" s="339"/>
      <c r="E113" s="339"/>
      <c r="F113" s="339"/>
      <c r="G113" s="339"/>
      <c r="H113" s="339"/>
      <c r="I113" s="339"/>
      <c r="J113" s="339"/>
      <c r="K113" s="339"/>
      <c r="L113" s="339"/>
      <c r="M113" s="339"/>
      <c r="N113" s="339"/>
      <c r="O113" s="339"/>
      <c r="P113" s="339"/>
      <c r="Q113" s="339"/>
      <c r="R113" s="339"/>
      <c r="S113" s="365"/>
      <c r="T113" s="365"/>
      <c r="U113" s="365"/>
      <c r="V113" s="365"/>
      <c r="W113" s="365"/>
      <c r="X113" s="365"/>
      <c r="Y113" s="365"/>
      <c r="Z113" s="365"/>
    </row>
    <row r="114" spans="1:26" s="222" customFormat="1" ht="18" customHeight="1" x14ac:dyDescent="0.3">
      <c r="A114" s="339" t="s">
        <v>307</v>
      </c>
      <c r="B114" s="339"/>
      <c r="C114" s="339"/>
      <c r="D114" s="339"/>
      <c r="E114" s="339"/>
      <c r="F114" s="339"/>
      <c r="G114" s="339"/>
      <c r="H114" s="339"/>
      <c r="I114" s="339"/>
      <c r="J114" s="339"/>
      <c r="K114" s="339"/>
      <c r="L114" s="339"/>
      <c r="M114" s="339"/>
      <c r="N114" s="339"/>
      <c r="O114" s="339"/>
      <c r="P114" s="339"/>
      <c r="Q114" s="339"/>
      <c r="R114" s="339"/>
      <c r="S114" s="365"/>
      <c r="T114" s="365"/>
      <c r="U114" s="365"/>
      <c r="V114" s="365"/>
      <c r="W114" s="365"/>
      <c r="X114" s="365"/>
      <c r="Y114" s="365"/>
      <c r="Z114" s="365"/>
    </row>
    <row r="115" spans="1:26" s="222" customFormat="1" ht="18" customHeight="1" x14ac:dyDescent="0.3">
      <c r="A115" s="339"/>
      <c r="B115" s="339"/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65"/>
      <c r="T115" s="365"/>
      <c r="U115" s="365"/>
      <c r="V115" s="365"/>
      <c r="W115" s="365"/>
      <c r="X115" s="365"/>
      <c r="Y115" s="365"/>
      <c r="Z115" s="365"/>
    </row>
    <row r="116" spans="1:26" s="222" customFormat="1" ht="18" customHeight="1" x14ac:dyDescent="0.3">
      <c r="A116" s="339" t="s">
        <v>309</v>
      </c>
      <c r="B116" s="339"/>
      <c r="C116" s="339"/>
      <c r="D116" s="339"/>
      <c r="E116" s="339"/>
      <c r="F116" s="339"/>
      <c r="G116" s="339"/>
      <c r="H116" s="339"/>
      <c r="I116" s="339"/>
      <c r="J116" s="339"/>
      <c r="K116" s="339"/>
      <c r="L116" s="339"/>
      <c r="M116" s="339"/>
      <c r="N116" s="339"/>
      <c r="O116" s="339"/>
      <c r="P116" s="339"/>
      <c r="Q116" s="339"/>
      <c r="R116" s="339"/>
      <c r="S116" s="365"/>
      <c r="T116" s="365"/>
      <c r="U116" s="365"/>
      <c r="V116" s="365"/>
      <c r="W116" s="365"/>
      <c r="X116" s="365"/>
      <c r="Y116" s="365"/>
      <c r="Z116" s="365"/>
    </row>
    <row r="117" spans="1:26" s="222" customFormat="1" ht="18" customHeight="1" x14ac:dyDescent="0.3">
      <c r="A117" s="339" t="s">
        <v>459</v>
      </c>
      <c r="B117" s="339"/>
      <c r="C117" s="339"/>
      <c r="D117" s="339"/>
      <c r="E117" s="339"/>
      <c r="F117" s="339"/>
      <c r="G117" s="339"/>
      <c r="H117" s="339"/>
      <c r="I117" s="339"/>
      <c r="J117" s="339"/>
      <c r="K117" s="339"/>
      <c r="L117" s="339"/>
      <c r="M117" s="339"/>
      <c r="N117" s="339"/>
      <c r="O117" s="339"/>
      <c r="P117" s="339"/>
      <c r="Q117" s="339"/>
      <c r="R117" s="339"/>
      <c r="S117" s="365"/>
      <c r="T117" s="365"/>
      <c r="U117" s="365"/>
      <c r="V117" s="365"/>
      <c r="W117" s="365"/>
      <c r="X117" s="365"/>
      <c r="Y117" s="365"/>
      <c r="Z117" s="365"/>
    </row>
    <row r="118" spans="1:26" s="222" customFormat="1" ht="18" customHeight="1" x14ac:dyDescent="0.3">
      <c r="A118" s="339"/>
      <c r="B118" s="339"/>
      <c r="C118" s="339"/>
      <c r="D118" s="339"/>
      <c r="E118" s="339"/>
      <c r="F118" s="339"/>
      <c r="G118" s="339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65"/>
      <c r="T118" s="365"/>
      <c r="U118" s="365"/>
      <c r="V118" s="365"/>
      <c r="W118" s="365"/>
      <c r="X118" s="365"/>
      <c r="Y118" s="365"/>
      <c r="Z118" s="365"/>
    </row>
    <row r="119" spans="1:26" s="222" customFormat="1" ht="18" customHeight="1" x14ac:dyDescent="0.3">
      <c r="A119" s="339" t="s">
        <v>308</v>
      </c>
      <c r="B119" s="339"/>
      <c r="C119" s="339"/>
      <c r="D119" s="339"/>
      <c r="E119" s="339"/>
      <c r="F119" s="339"/>
      <c r="G119" s="339"/>
      <c r="H119" s="339"/>
      <c r="I119" s="339"/>
      <c r="J119" s="339"/>
      <c r="K119" s="339"/>
      <c r="L119" s="339"/>
      <c r="M119" s="339"/>
      <c r="N119" s="339"/>
      <c r="O119" s="339"/>
      <c r="P119" s="339"/>
      <c r="Q119" s="339"/>
      <c r="R119" s="339"/>
      <c r="S119" s="365"/>
      <c r="T119" s="365"/>
      <c r="U119" s="365"/>
      <c r="V119" s="365"/>
      <c r="W119" s="365"/>
      <c r="X119" s="365"/>
      <c r="Y119" s="365"/>
      <c r="Z119" s="365"/>
    </row>
    <row r="120" spans="1:26" s="222" customFormat="1" ht="18" customHeight="1" x14ac:dyDescent="0.3">
      <c r="A120" s="339"/>
      <c r="B120" s="339"/>
      <c r="C120" s="339"/>
      <c r="D120" s="339"/>
      <c r="E120" s="339"/>
      <c r="F120" s="339"/>
      <c r="G120" s="339"/>
      <c r="H120" s="339"/>
      <c r="I120" s="339"/>
      <c r="J120" s="339"/>
      <c r="K120" s="339"/>
      <c r="L120" s="339"/>
      <c r="M120" s="339"/>
      <c r="N120" s="339"/>
      <c r="O120" s="339"/>
      <c r="P120" s="339"/>
      <c r="Q120" s="339"/>
      <c r="R120" s="339"/>
      <c r="S120" s="365"/>
      <c r="T120" s="365"/>
      <c r="U120" s="365"/>
      <c r="V120" s="365"/>
      <c r="W120" s="365"/>
      <c r="X120" s="365"/>
      <c r="Y120" s="365"/>
      <c r="Z120" s="365"/>
    </row>
    <row r="121" spans="1:26" s="222" customFormat="1" ht="18" customHeight="1" x14ac:dyDescent="0.3">
      <c r="A121" s="339" t="s">
        <v>387</v>
      </c>
      <c r="B121" s="339"/>
      <c r="C121" s="339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/>
      <c r="R121" s="339"/>
      <c r="S121" s="365"/>
      <c r="T121" s="365"/>
      <c r="U121" s="365"/>
      <c r="V121" s="365"/>
      <c r="W121" s="365"/>
      <c r="X121" s="365"/>
      <c r="Y121" s="365"/>
      <c r="Z121" s="365"/>
    </row>
    <row r="122" spans="1:26" s="222" customFormat="1" ht="18" customHeight="1" x14ac:dyDescent="0.3">
      <c r="A122" s="339"/>
      <c r="B122" s="339"/>
      <c r="C122" s="339"/>
      <c r="D122" s="339"/>
      <c r="E122" s="339"/>
      <c r="F122" s="339"/>
      <c r="G122" s="339"/>
      <c r="H122" s="339"/>
      <c r="I122" s="339"/>
      <c r="J122" s="339"/>
      <c r="K122" s="339"/>
      <c r="L122" s="339"/>
      <c r="M122" s="339"/>
      <c r="N122" s="339"/>
      <c r="O122" s="339"/>
      <c r="P122" s="339"/>
      <c r="Q122" s="339"/>
      <c r="R122" s="339"/>
      <c r="S122" s="365"/>
      <c r="T122" s="365"/>
      <c r="U122" s="365"/>
      <c r="V122" s="365"/>
      <c r="W122" s="365"/>
      <c r="X122" s="365"/>
      <c r="Y122" s="365"/>
      <c r="Z122" s="365"/>
    </row>
    <row r="123" spans="1:26" s="222" customFormat="1" ht="18" customHeight="1" x14ac:dyDescent="0.3">
      <c r="A123" s="339"/>
      <c r="B123" s="339"/>
      <c r="C123" s="339"/>
      <c r="D123" s="339"/>
      <c r="E123" s="339"/>
      <c r="F123" s="339"/>
      <c r="G123" s="339"/>
      <c r="H123" s="339"/>
      <c r="I123" s="339"/>
      <c r="J123" s="339"/>
      <c r="K123" s="339"/>
      <c r="L123" s="339"/>
      <c r="M123" s="339"/>
      <c r="N123" s="339"/>
      <c r="O123" s="339"/>
      <c r="P123" s="339"/>
      <c r="Q123" s="339"/>
      <c r="R123" s="339"/>
      <c r="S123" s="365"/>
      <c r="T123" s="365"/>
      <c r="U123" s="365"/>
      <c r="V123" s="365"/>
      <c r="W123" s="365"/>
      <c r="X123" s="365"/>
      <c r="Y123" s="365"/>
      <c r="Z123" s="365"/>
    </row>
    <row r="124" spans="1:26" s="222" customFormat="1" ht="18" customHeight="1" thickBot="1" x14ac:dyDescent="0.35">
      <c r="A124" s="339"/>
      <c r="B124" s="339"/>
      <c r="C124" s="339"/>
      <c r="D124" s="339"/>
      <c r="E124" s="339"/>
      <c r="F124" s="339"/>
      <c r="G124" s="339"/>
      <c r="H124" s="339"/>
      <c r="I124" s="339"/>
      <c r="J124" s="339"/>
      <c r="K124" s="339"/>
      <c r="L124" s="339"/>
      <c r="M124" s="339"/>
      <c r="N124" s="339"/>
      <c r="O124" s="339"/>
      <c r="P124" s="339"/>
      <c r="Q124" s="339"/>
      <c r="R124" s="339"/>
      <c r="S124" s="365"/>
      <c r="T124" s="365"/>
      <c r="U124" s="365"/>
      <c r="V124" s="365"/>
      <c r="W124" s="365"/>
      <c r="X124" s="365"/>
      <c r="Y124" s="365"/>
      <c r="Z124" s="365"/>
    </row>
    <row r="125" spans="1:26" s="222" customFormat="1" ht="24" customHeight="1" thickBot="1" x14ac:dyDescent="0.35">
      <c r="A125" s="541" t="s">
        <v>319</v>
      </c>
      <c r="B125" s="542"/>
      <c r="C125" s="542"/>
      <c r="D125" s="542"/>
      <c r="E125" s="543"/>
      <c r="F125" s="150"/>
      <c r="G125" s="150"/>
      <c r="H125" s="150"/>
      <c r="I125" s="150"/>
      <c r="J125" s="150"/>
      <c r="K125" s="150"/>
      <c r="L125" s="339"/>
      <c r="M125" s="339"/>
      <c r="N125" s="339"/>
      <c r="O125" s="339"/>
      <c r="P125" s="339"/>
      <c r="Q125" s="339"/>
      <c r="R125" s="339"/>
      <c r="S125" s="365"/>
      <c r="T125" s="365"/>
      <c r="U125" s="365"/>
      <c r="V125" s="365"/>
      <c r="W125" s="365"/>
      <c r="X125" s="365"/>
      <c r="Y125" s="365"/>
      <c r="Z125" s="365"/>
    </row>
    <row r="126" spans="1:26" s="222" customFormat="1" ht="18" customHeight="1" x14ac:dyDescent="0.3">
      <c r="A126" s="339"/>
      <c r="B126" s="339"/>
      <c r="C126" s="339"/>
      <c r="D126" s="339"/>
      <c r="E126" s="339"/>
      <c r="F126" s="339"/>
      <c r="G126" s="339"/>
      <c r="H126" s="339"/>
      <c r="I126" s="339"/>
      <c r="J126" s="339"/>
      <c r="K126" s="339"/>
      <c r="L126" s="339"/>
      <c r="M126" s="339"/>
      <c r="N126" s="339"/>
      <c r="O126" s="339"/>
      <c r="P126" s="339"/>
      <c r="Q126" s="339"/>
      <c r="R126" s="339"/>
      <c r="S126" s="365"/>
      <c r="T126" s="365"/>
      <c r="U126" s="365"/>
      <c r="V126" s="365"/>
      <c r="W126" s="365"/>
      <c r="X126" s="365"/>
      <c r="Y126" s="365"/>
      <c r="Z126" s="365"/>
    </row>
    <row r="127" spans="1:26" s="222" customFormat="1" ht="18" customHeight="1" x14ac:dyDescent="0.3">
      <c r="A127" s="339" t="s">
        <v>482</v>
      </c>
      <c r="B127" s="339"/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65"/>
      <c r="T127" s="365"/>
      <c r="U127" s="365"/>
      <c r="V127" s="365"/>
      <c r="W127" s="365"/>
      <c r="X127" s="365"/>
      <c r="Y127" s="365"/>
      <c r="Z127" s="365"/>
    </row>
    <row r="128" spans="1:26" s="222" customFormat="1" ht="18" customHeight="1" x14ac:dyDescent="0.3">
      <c r="A128" s="339"/>
      <c r="B128" s="339"/>
      <c r="C128" s="339"/>
      <c r="D128" s="339"/>
      <c r="E128" s="339"/>
      <c r="F128" s="339"/>
      <c r="G128" s="339"/>
      <c r="H128" s="339"/>
      <c r="I128" s="339"/>
      <c r="J128" s="339"/>
      <c r="K128" s="339"/>
      <c r="L128" s="339"/>
      <c r="M128" s="339"/>
      <c r="N128" s="339"/>
      <c r="O128" s="339"/>
      <c r="P128" s="339"/>
      <c r="Q128" s="339"/>
      <c r="R128" s="339"/>
      <c r="S128" s="365"/>
      <c r="T128" s="365"/>
      <c r="U128" s="365"/>
      <c r="V128" s="365"/>
      <c r="W128" s="365"/>
      <c r="X128" s="365"/>
      <c r="Y128" s="365"/>
      <c r="Z128" s="365"/>
    </row>
    <row r="129" spans="1:26" s="222" customFormat="1" ht="18" customHeight="1" x14ac:dyDescent="0.3">
      <c r="A129" s="339" t="s">
        <v>317</v>
      </c>
      <c r="B129" s="339"/>
      <c r="C129" s="339"/>
      <c r="D129" s="339"/>
      <c r="E129" s="339"/>
      <c r="F129" s="339"/>
      <c r="G129" s="339"/>
      <c r="H129" s="339"/>
      <c r="I129" s="339"/>
      <c r="J129" s="339"/>
      <c r="K129" s="339"/>
      <c r="L129" s="339"/>
      <c r="M129" s="339"/>
      <c r="N129" s="339"/>
      <c r="O129" s="339"/>
      <c r="P129" s="339"/>
      <c r="Q129" s="339"/>
      <c r="R129" s="339"/>
      <c r="S129" s="365"/>
      <c r="T129" s="365"/>
      <c r="U129" s="365"/>
      <c r="V129" s="365"/>
      <c r="W129" s="365"/>
      <c r="X129" s="365"/>
      <c r="Y129" s="365"/>
      <c r="Z129" s="365"/>
    </row>
    <row r="130" spans="1:26" s="222" customFormat="1" ht="18" customHeight="1" x14ac:dyDescent="0.3">
      <c r="A130" s="339" t="s">
        <v>332</v>
      </c>
      <c r="B130" s="339"/>
      <c r="C130" s="339"/>
      <c r="D130" s="339"/>
      <c r="E130" s="339"/>
      <c r="F130" s="339"/>
      <c r="G130" s="339"/>
      <c r="H130" s="339"/>
      <c r="I130" s="339"/>
      <c r="J130" s="339"/>
      <c r="K130" s="339"/>
      <c r="L130" s="339"/>
      <c r="M130" s="339"/>
      <c r="N130" s="339"/>
      <c r="O130" s="339"/>
      <c r="P130" s="339"/>
      <c r="Q130" s="339"/>
      <c r="R130" s="339"/>
      <c r="S130" s="365"/>
      <c r="T130" s="365"/>
      <c r="U130" s="365"/>
      <c r="V130" s="365"/>
      <c r="W130" s="365"/>
      <c r="X130" s="365"/>
      <c r="Y130" s="365"/>
      <c r="Z130" s="365"/>
    </row>
    <row r="131" spans="1:26" s="222" customFormat="1" ht="18" customHeight="1" x14ac:dyDescent="0.3">
      <c r="A131" s="339"/>
      <c r="B131" s="339"/>
      <c r="C131" s="339"/>
      <c r="D131" s="339"/>
      <c r="E131" s="339"/>
      <c r="F131" s="339"/>
      <c r="G131" s="339"/>
      <c r="H131" s="339"/>
      <c r="I131" s="339"/>
      <c r="J131" s="339"/>
      <c r="K131" s="339"/>
      <c r="L131" s="339"/>
      <c r="M131" s="339"/>
      <c r="N131" s="339"/>
      <c r="O131" s="339"/>
      <c r="P131" s="339"/>
      <c r="Q131" s="339"/>
      <c r="R131" s="339"/>
      <c r="S131" s="365"/>
      <c r="T131" s="365"/>
      <c r="U131" s="365"/>
      <c r="V131" s="365"/>
      <c r="W131" s="365"/>
      <c r="X131" s="365"/>
      <c r="Y131" s="365"/>
      <c r="Z131" s="365"/>
    </row>
    <row r="132" spans="1:26" s="222" customFormat="1" ht="18" customHeight="1" x14ac:dyDescent="0.3">
      <c r="A132" s="339" t="s">
        <v>315</v>
      </c>
      <c r="B132" s="339"/>
      <c r="C132" s="339"/>
      <c r="D132" s="339"/>
      <c r="E132" s="339"/>
      <c r="F132" s="339"/>
      <c r="G132" s="339"/>
      <c r="H132" s="339"/>
      <c r="I132" s="339"/>
      <c r="J132" s="339"/>
      <c r="K132" s="339"/>
      <c r="L132" s="339"/>
      <c r="M132" s="339"/>
      <c r="N132" s="339"/>
      <c r="O132" s="339"/>
      <c r="P132" s="339"/>
      <c r="Q132" s="339"/>
      <c r="R132" s="339"/>
      <c r="S132" s="365"/>
      <c r="T132" s="365"/>
      <c r="U132" s="365"/>
      <c r="V132" s="365"/>
      <c r="W132" s="365"/>
      <c r="X132" s="365"/>
      <c r="Y132" s="365"/>
      <c r="Z132" s="365"/>
    </row>
    <row r="133" spans="1:26" s="222" customFormat="1" ht="18" customHeight="1" x14ac:dyDescent="0.3">
      <c r="A133" s="339"/>
      <c r="B133" s="339"/>
      <c r="C133" s="339"/>
      <c r="D133" s="339"/>
      <c r="E133" s="339"/>
      <c r="F133" s="339"/>
      <c r="G133" s="339"/>
      <c r="H133" s="339"/>
      <c r="I133" s="339"/>
      <c r="J133" s="339"/>
      <c r="K133" s="339"/>
      <c r="L133" s="339"/>
      <c r="M133" s="339"/>
      <c r="N133" s="339"/>
      <c r="O133" s="339"/>
      <c r="P133" s="339"/>
      <c r="Q133" s="339"/>
      <c r="R133" s="339"/>
      <c r="S133" s="365"/>
      <c r="T133" s="365"/>
      <c r="U133" s="365"/>
      <c r="V133" s="365"/>
      <c r="W133" s="365"/>
      <c r="X133" s="365"/>
      <c r="Y133" s="365"/>
      <c r="Z133" s="365"/>
    </row>
    <row r="134" spans="1:26" s="222" customFormat="1" ht="18" customHeight="1" x14ac:dyDescent="0.3">
      <c r="A134" s="339" t="s">
        <v>448</v>
      </c>
      <c r="B134" s="339"/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  <c r="N134" s="339"/>
      <c r="O134" s="339"/>
      <c r="P134" s="339"/>
      <c r="Q134" s="339"/>
      <c r="R134" s="339"/>
      <c r="S134" s="365"/>
      <c r="T134" s="365"/>
      <c r="U134" s="365"/>
      <c r="V134" s="365"/>
      <c r="W134" s="365"/>
      <c r="X134" s="365"/>
      <c r="Y134" s="365"/>
      <c r="Z134" s="365"/>
    </row>
    <row r="135" spans="1:26" s="222" customFormat="1" ht="18" customHeight="1" x14ac:dyDescent="0.3">
      <c r="A135" s="339"/>
      <c r="B135" s="339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65"/>
      <c r="T135" s="365"/>
      <c r="U135" s="365"/>
      <c r="V135" s="365"/>
      <c r="W135" s="365"/>
      <c r="X135" s="365"/>
      <c r="Y135" s="365"/>
      <c r="Z135" s="365"/>
    </row>
    <row r="136" spans="1:26" s="222" customFormat="1" ht="18" customHeight="1" x14ac:dyDescent="0.3">
      <c r="A136" s="339" t="s">
        <v>441</v>
      </c>
      <c r="B136" s="339"/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  <c r="N136" s="339"/>
      <c r="O136" s="339"/>
      <c r="P136" s="339"/>
      <c r="Q136" s="339"/>
      <c r="R136" s="339"/>
      <c r="S136" s="365"/>
      <c r="T136" s="365"/>
      <c r="U136" s="365"/>
      <c r="V136" s="365"/>
      <c r="W136" s="365"/>
      <c r="X136" s="365"/>
      <c r="Y136" s="365"/>
      <c r="Z136" s="365"/>
    </row>
    <row r="137" spans="1:26" s="222" customFormat="1" ht="18" customHeight="1" x14ac:dyDescent="0.3">
      <c r="A137" s="339"/>
      <c r="B137" s="339"/>
      <c r="C137" s="339"/>
      <c r="D137" s="339"/>
      <c r="E137" s="339"/>
      <c r="F137" s="339"/>
      <c r="G137" s="339"/>
      <c r="H137" s="339"/>
      <c r="I137" s="339"/>
      <c r="J137" s="339"/>
      <c r="K137" s="339"/>
      <c r="L137" s="339"/>
      <c r="M137" s="339"/>
      <c r="N137" s="339"/>
      <c r="O137" s="339"/>
      <c r="P137" s="339"/>
      <c r="Q137" s="339"/>
      <c r="R137" s="339"/>
      <c r="S137" s="365"/>
      <c r="T137" s="365"/>
      <c r="U137" s="365"/>
      <c r="V137" s="365"/>
      <c r="W137" s="365"/>
      <c r="X137" s="365"/>
      <c r="Y137" s="365"/>
      <c r="Z137" s="365"/>
    </row>
    <row r="138" spans="1:26" s="222" customFormat="1" ht="18" customHeight="1" x14ac:dyDescent="0.3">
      <c r="A138" s="339" t="s">
        <v>316</v>
      </c>
      <c r="B138" s="339"/>
      <c r="C138" s="339"/>
      <c r="D138" s="339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39"/>
      <c r="Q138" s="339"/>
      <c r="R138" s="339"/>
      <c r="S138" s="365"/>
      <c r="T138" s="365"/>
      <c r="U138" s="365"/>
      <c r="V138" s="365"/>
      <c r="W138" s="365"/>
      <c r="X138" s="365"/>
      <c r="Y138" s="365"/>
      <c r="Z138" s="365"/>
    </row>
    <row r="139" spans="1:26" s="222" customFormat="1" ht="18" customHeight="1" x14ac:dyDescent="0.3">
      <c r="A139" s="339"/>
      <c r="B139" s="339"/>
      <c r="C139" s="339"/>
      <c r="D139" s="339"/>
      <c r="E139" s="339"/>
      <c r="F139" s="339"/>
      <c r="G139" s="339"/>
      <c r="H139" s="339"/>
      <c r="I139" s="339"/>
      <c r="J139" s="339"/>
      <c r="K139" s="339"/>
      <c r="L139" s="339"/>
      <c r="M139" s="339"/>
      <c r="N139" s="339"/>
      <c r="O139" s="339"/>
      <c r="P139" s="339"/>
      <c r="Q139" s="339"/>
      <c r="R139" s="339"/>
      <c r="S139" s="365"/>
      <c r="T139" s="365"/>
      <c r="U139" s="365"/>
      <c r="V139" s="365"/>
      <c r="W139" s="365"/>
      <c r="X139" s="365"/>
      <c r="Y139" s="365"/>
      <c r="Z139" s="365"/>
    </row>
    <row r="140" spans="1:26" s="222" customFormat="1" ht="18" customHeight="1" x14ac:dyDescent="0.3">
      <c r="A140" s="339"/>
      <c r="B140" s="339"/>
      <c r="C140" s="339"/>
      <c r="D140" s="339"/>
      <c r="E140" s="339"/>
      <c r="F140" s="339"/>
      <c r="G140" s="339"/>
      <c r="H140" s="339"/>
      <c r="I140" s="339"/>
      <c r="J140" s="339"/>
      <c r="K140" s="339"/>
      <c r="L140" s="339"/>
      <c r="M140" s="339"/>
      <c r="N140" s="339"/>
      <c r="O140" s="339"/>
      <c r="P140" s="339"/>
      <c r="Q140" s="339"/>
      <c r="R140" s="339"/>
      <c r="S140" s="365"/>
      <c r="T140" s="365"/>
      <c r="U140" s="365"/>
      <c r="V140" s="365"/>
      <c r="W140" s="365"/>
      <c r="X140" s="365"/>
      <c r="Y140" s="365"/>
      <c r="Z140" s="365"/>
    </row>
    <row r="141" spans="1:26" s="222" customFormat="1" ht="18" customHeight="1" thickBot="1" x14ac:dyDescent="0.35">
      <c r="A141" s="339"/>
      <c r="B141" s="339"/>
      <c r="C141" s="339"/>
      <c r="D141" s="339"/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65"/>
      <c r="T141" s="365"/>
      <c r="U141" s="365"/>
      <c r="V141" s="365"/>
      <c r="W141" s="365"/>
      <c r="X141" s="365"/>
      <c r="Y141" s="365"/>
      <c r="Z141" s="365"/>
    </row>
    <row r="142" spans="1:26" s="222" customFormat="1" ht="24" customHeight="1" thickBot="1" x14ac:dyDescent="0.35">
      <c r="A142" s="541" t="s">
        <v>318</v>
      </c>
      <c r="B142" s="542"/>
      <c r="C142" s="542"/>
      <c r="D142" s="543"/>
      <c r="E142" s="339"/>
      <c r="F142" s="339"/>
      <c r="G142" s="339"/>
      <c r="H142" s="339"/>
      <c r="I142" s="339"/>
      <c r="J142" s="339"/>
      <c r="K142" s="339"/>
      <c r="L142" s="339"/>
      <c r="M142" s="339"/>
      <c r="N142" s="339"/>
      <c r="O142" s="339"/>
      <c r="P142" s="339"/>
      <c r="Q142" s="339"/>
      <c r="R142" s="339"/>
      <c r="S142" s="365"/>
      <c r="T142" s="365"/>
      <c r="U142" s="365"/>
      <c r="V142" s="365"/>
      <c r="W142" s="365"/>
      <c r="X142" s="365"/>
      <c r="Y142" s="365"/>
      <c r="Z142" s="365"/>
    </row>
    <row r="143" spans="1:26" s="222" customFormat="1" ht="18" customHeight="1" x14ac:dyDescent="0.3">
      <c r="A143" s="339"/>
      <c r="B143" s="339"/>
      <c r="C143" s="339"/>
      <c r="D143" s="339"/>
      <c r="E143" s="339"/>
      <c r="F143" s="339"/>
      <c r="G143" s="339"/>
      <c r="H143" s="339"/>
      <c r="I143" s="339"/>
      <c r="J143" s="339"/>
      <c r="K143" s="339"/>
      <c r="L143" s="339"/>
      <c r="M143" s="339"/>
      <c r="N143" s="339"/>
      <c r="O143" s="339"/>
      <c r="P143" s="339"/>
      <c r="Q143" s="339"/>
      <c r="R143" s="339"/>
      <c r="S143" s="365"/>
      <c r="T143" s="365"/>
      <c r="U143" s="365"/>
      <c r="V143" s="365"/>
      <c r="W143" s="365"/>
      <c r="X143" s="365"/>
      <c r="Y143" s="365"/>
      <c r="Z143" s="365"/>
    </row>
    <row r="144" spans="1:26" s="222" customFormat="1" ht="18" customHeight="1" x14ac:dyDescent="0.3">
      <c r="A144" s="339" t="s">
        <v>323</v>
      </c>
      <c r="B144" s="339"/>
      <c r="C144" s="339"/>
      <c r="D144" s="339"/>
      <c r="E144" s="339"/>
      <c r="F144" s="339"/>
      <c r="G144" s="339"/>
      <c r="H144" s="339"/>
      <c r="I144" s="339"/>
      <c r="J144" s="339"/>
      <c r="K144" s="339"/>
      <c r="L144" s="339"/>
      <c r="M144" s="339"/>
      <c r="N144" s="339"/>
      <c r="O144" s="339"/>
      <c r="P144" s="339"/>
      <c r="Q144" s="339"/>
      <c r="R144" s="339"/>
      <c r="S144" s="365"/>
      <c r="T144" s="365"/>
      <c r="U144" s="365"/>
      <c r="V144" s="365"/>
      <c r="W144" s="365"/>
      <c r="X144" s="365"/>
      <c r="Y144" s="365"/>
      <c r="Z144" s="365"/>
    </row>
    <row r="145" spans="1:26" s="222" customFormat="1" ht="18" customHeight="1" x14ac:dyDescent="0.3">
      <c r="A145" s="339" t="s">
        <v>331</v>
      </c>
      <c r="B145" s="339"/>
      <c r="C145" s="339"/>
      <c r="D145" s="339"/>
      <c r="E145" s="339"/>
      <c r="F145" s="339"/>
      <c r="G145" s="339"/>
      <c r="H145" s="339"/>
      <c r="I145" s="339"/>
      <c r="J145" s="339"/>
      <c r="K145" s="339"/>
      <c r="L145" s="339"/>
      <c r="M145" s="339"/>
      <c r="N145" s="339"/>
      <c r="O145" s="339"/>
      <c r="P145" s="339"/>
      <c r="Q145" s="339"/>
      <c r="R145" s="339"/>
      <c r="S145" s="365"/>
      <c r="T145" s="365"/>
      <c r="U145" s="365"/>
      <c r="V145" s="365"/>
      <c r="W145" s="365"/>
      <c r="X145" s="365"/>
      <c r="Y145" s="365"/>
      <c r="Z145" s="365"/>
    </row>
    <row r="146" spans="1:26" s="222" customFormat="1" ht="18" customHeight="1" x14ac:dyDescent="0.3">
      <c r="A146" s="339"/>
      <c r="B146" s="339"/>
      <c r="C146" s="339"/>
      <c r="D146" s="339"/>
      <c r="E146" s="339"/>
      <c r="F146" s="339"/>
      <c r="G146" s="339"/>
      <c r="H146" s="339"/>
      <c r="I146" s="339"/>
      <c r="J146" s="339"/>
      <c r="K146" s="339"/>
      <c r="L146" s="339"/>
      <c r="M146" s="339"/>
      <c r="N146" s="339"/>
      <c r="O146" s="339"/>
      <c r="P146" s="339"/>
      <c r="Q146" s="339"/>
      <c r="R146" s="339"/>
      <c r="S146" s="365"/>
      <c r="T146" s="365"/>
      <c r="U146" s="365"/>
      <c r="V146" s="365"/>
      <c r="W146" s="365"/>
      <c r="X146" s="365"/>
      <c r="Y146" s="365"/>
      <c r="Z146" s="365"/>
    </row>
    <row r="147" spans="1:26" s="222" customFormat="1" ht="18" customHeight="1" x14ac:dyDescent="0.3">
      <c r="A147" s="339" t="s">
        <v>320</v>
      </c>
      <c r="B147" s="339"/>
      <c r="C147" s="339"/>
      <c r="D147" s="339"/>
      <c r="E147" s="339"/>
      <c r="F147" s="339"/>
      <c r="G147" s="339"/>
      <c r="H147" s="339"/>
      <c r="I147" s="339"/>
      <c r="J147" s="339"/>
      <c r="K147" s="339"/>
      <c r="L147" s="339"/>
      <c r="M147" s="339"/>
      <c r="N147" s="339"/>
      <c r="O147" s="339"/>
      <c r="P147" s="339"/>
      <c r="Q147" s="339"/>
      <c r="R147" s="339"/>
      <c r="S147" s="365"/>
      <c r="T147" s="365"/>
      <c r="U147" s="365"/>
      <c r="V147" s="365"/>
      <c r="W147" s="365"/>
      <c r="X147" s="365"/>
      <c r="Y147" s="365"/>
      <c r="Z147" s="365"/>
    </row>
    <row r="148" spans="1:26" s="222" customFormat="1" ht="18" customHeight="1" x14ac:dyDescent="0.3">
      <c r="A148" s="339"/>
      <c r="B148" s="339"/>
      <c r="C148" s="339"/>
      <c r="D148" s="339"/>
      <c r="E148" s="339"/>
      <c r="F148" s="339"/>
      <c r="G148" s="339"/>
      <c r="H148" s="339"/>
      <c r="I148" s="339"/>
      <c r="J148" s="339"/>
      <c r="K148" s="339"/>
      <c r="L148" s="339"/>
      <c r="M148" s="339"/>
      <c r="N148" s="339"/>
      <c r="O148" s="339"/>
      <c r="P148" s="339"/>
      <c r="Q148" s="339"/>
      <c r="R148" s="339"/>
      <c r="S148" s="365"/>
      <c r="T148" s="365"/>
      <c r="U148" s="365"/>
      <c r="V148" s="365"/>
      <c r="W148" s="365"/>
      <c r="X148" s="365"/>
      <c r="Y148" s="365"/>
      <c r="Z148" s="365"/>
    </row>
    <row r="149" spans="1:26" s="222" customFormat="1" ht="18" customHeight="1" x14ac:dyDescent="0.3">
      <c r="A149" s="339" t="s">
        <v>321</v>
      </c>
      <c r="B149" s="339"/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65"/>
      <c r="T149" s="365"/>
      <c r="U149" s="365"/>
      <c r="V149" s="365"/>
      <c r="W149" s="365"/>
      <c r="X149" s="365"/>
      <c r="Y149" s="365"/>
      <c r="Z149" s="365"/>
    </row>
    <row r="150" spans="1:26" s="222" customFormat="1" ht="18" customHeight="1" x14ac:dyDescent="0.3">
      <c r="A150" s="339"/>
      <c r="B150" s="339"/>
      <c r="C150" s="339"/>
      <c r="D150" s="339"/>
      <c r="E150" s="339"/>
      <c r="F150" s="339"/>
      <c r="G150" s="339"/>
      <c r="H150" s="339"/>
      <c r="I150" s="339"/>
      <c r="J150" s="339"/>
      <c r="K150" s="339"/>
      <c r="L150" s="339"/>
      <c r="M150" s="339"/>
      <c r="N150" s="339"/>
      <c r="O150" s="339"/>
      <c r="P150" s="339"/>
      <c r="Q150" s="339"/>
      <c r="R150" s="339"/>
      <c r="S150" s="365"/>
      <c r="T150" s="365"/>
      <c r="U150" s="365"/>
      <c r="V150" s="365"/>
      <c r="W150" s="365"/>
      <c r="X150" s="365"/>
      <c r="Y150" s="365"/>
      <c r="Z150" s="365"/>
    </row>
    <row r="151" spans="1:26" s="222" customFormat="1" ht="18" customHeight="1" x14ac:dyDescent="0.3">
      <c r="A151" s="339" t="s">
        <v>324</v>
      </c>
      <c r="B151" s="339"/>
      <c r="C151" s="339"/>
      <c r="D151" s="339"/>
      <c r="E151" s="339"/>
      <c r="F151" s="339"/>
      <c r="G151" s="339"/>
      <c r="H151" s="339"/>
      <c r="I151" s="339"/>
      <c r="J151" s="339"/>
      <c r="K151" s="339"/>
      <c r="L151" s="339"/>
      <c r="M151" s="339"/>
      <c r="N151" s="339"/>
      <c r="O151" s="339"/>
      <c r="P151" s="339"/>
      <c r="Q151" s="339"/>
      <c r="R151" s="339"/>
      <c r="S151" s="365"/>
      <c r="T151" s="365"/>
      <c r="U151" s="365"/>
      <c r="V151" s="365"/>
      <c r="W151" s="365"/>
      <c r="X151" s="365"/>
      <c r="Y151" s="365"/>
      <c r="Z151" s="365"/>
    </row>
    <row r="152" spans="1:26" s="222" customFormat="1" ht="18" customHeight="1" x14ac:dyDescent="0.3">
      <c r="A152" s="339" t="s">
        <v>330</v>
      </c>
      <c r="B152" s="339"/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65"/>
      <c r="T152" s="365"/>
      <c r="U152" s="365"/>
      <c r="V152" s="365"/>
      <c r="W152" s="365"/>
      <c r="X152" s="365"/>
      <c r="Y152" s="365"/>
      <c r="Z152" s="365"/>
    </row>
    <row r="153" spans="1:26" s="222" customFormat="1" ht="18" customHeight="1" x14ac:dyDescent="0.3">
      <c r="A153" s="339"/>
      <c r="B153" s="339"/>
      <c r="C153" s="339"/>
      <c r="D153" s="339"/>
      <c r="E153" s="339"/>
      <c r="F153" s="339"/>
      <c r="G153" s="339"/>
      <c r="H153" s="339"/>
      <c r="I153" s="339"/>
      <c r="J153" s="339"/>
      <c r="K153" s="339"/>
      <c r="L153" s="339"/>
      <c r="M153" s="339"/>
      <c r="N153" s="339"/>
      <c r="O153" s="339"/>
      <c r="P153" s="339"/>
      <c r="Q153" s="339"/>
      <c r="R153" s="339"/>
      <c r="S153" s="365"/>
      <c r="T153" s="365"/>
      <c r="U153" s="365"/>
      <c r="V153" s="365"/>
      <c r="W153" s="365"/>
      <c r="X153" s="365"/>
      <c r="Y153" s="365"/>
      <c r="Z153" s="365"/>
    </row>
    <row r="154" spans="1:26" s="222" customFormat="1" ht="18" customHeight="1" x14ac:dyDescent="0.3">
      <c r="A154" s="339" t="s">
        <v>322</v>
      </c>
      <c r="B154" s="339"/>
      <c r="C154" s="339"/>
      <c r="D154" s="339"/>
      <c r="E154" s="339"/>
      <c r="F154" s="339"/>
      <c r="G154" s="339"/>
      <c r="H154" s="339"/>
      <c r="I154" s="339"/>
      <c r="J154" s="339"/>
      <c r="K154" s="339"/>
      <c r="L154" s="339"/>
      <c r="M154" s="339"/>
      <c r="N154" s="339"/>
      <c r="O154" s="339"/>
      <c r="P154" s="339"/>
      <c r="Q154" s="339"/>
      <c r="R154" s="339"/>
      <c r="S154" s="365"/>
      <c r="T154" s="365"/>
      <c r="U154" s="365"/>
      <c r="V154" s="365"/>
      <c r="W154" s="365"/>
      <c r="X154" s="365"/>
      <c r="Y154" s="365"/>
      <c r="Z154" s="365"/>
    </row>
    <row r="155" spans="1:26" s="222" customFormat="1" ht="18" customHeight="1" x14ac:dyDescent="0.3">
      <c r="A155" s="339"/>
      <c r="B155" s="339"/>
      <c r="C155" s="339"/>
      <c r="D155" s="339"/>
      <c r="E155" s="339"/>
      <c r="F155" s="339"/>
      <c r="G155" s="339"/>
      <c r="H155" s="339"/>
      <c r="I155" s="339"/>
      <c r="J155" s="339"/>
      <c r="K155" s="339"/>
      <c r="L155" s="339"/>
      <c r="M155" s="339"/>
      <c r="N155" s="339"/>
      <c r="O155" s="339"/>
      <c r="P155" s="339"/>
      <c r="Q155" s="339"/>
      <c r="R155" s="339"/>
      <c r="S155" s="365"/>
      <c r="T155" s="365"/>
      <c r="U155" s="365"/>
      <c r="V155" s="365"/>
      <c r="W155" s="365"/>
      <c r="X155" s="365"/>
      <c r="Y155" s="365"/>
      <c r="Z155" s="365"/>
    </row>
    <row r="156" spans="1:26" s="222" customFormat="1" ht="18" customHeight="1" x14ac:dyDescent="0.3">
      <c r="A156" s="339"/>
      <c r="B156" s="339"/>
      <c r="C156" s="339"/>
      <c r="D156" s="339"/>
      <c r="E156" s="339"/>
      <c r="F156" s="339"/>
      <c r="G156" s="339"/>
      <c r="H156" s="339"/>
      <c r="I156" s="339"/>
      <c r="J156" s="339"/>
      <c r="K156" s="339"/>
      <c r="L156" s="339"/>
      <c r="M156" s="339"/>
      <c r="N156" s="339"/>
      <c r="O156" s="339"/>
      <c r="P156" s="339"/>
      <c r="Q156" s="339"/>
      <c r="R156" s="339"/>
      <c r="S156" s="365"/>
      <c r="T156" s="365"/>
      <c r="U156" s="365"/>
      <c r="V156" s="365"/>
      <c r="W156" s="365"/>
      <c r="X156" s="365"/>
      <c r="Y156" s="365"/>
      <c r="Z156" s="365"/>
    </row>
    <row r="157" spans="1:26" s="222" customFormat="1" ht="18" customHeight="1" thickBot="1" x14ac:dyDescent="0.35">
      <c r="A157" s="339"/>
      <c r="B157" s="339"/>
      <c r="C157" s="339"/>
      <c r="D157" s="339"/>
      <c r="E157" s="339"/>
      <c r="F157" s="339"/>
      <c r="G157" s="339"/>
      <c r="H157" s="339"/>
      <c r="I157" s="339"/>
      <c r="J157" s="339"/>
      <c r="K157" s="339"/>
      <c r="L157" s="339"/>
      <c r="M157" s="339"/>
      <c r="N157" s="339"/>
      <c r="O157" s="339"/>
      <c r="P157" s="339"/>
      <c r="Q157" s="339"/>
      <c r="R157" s="339"/>
      <c r="S157" s="365"/>
      <c r="T157" s="365"/>
      <c r="U157" s="365"/>
      <c r="V157" s="365"/>
      <c r="W157" s="365"/>
      <c r="X157" s="365"/>
      <c r="Y157" s="365"/>
      <c r="Z157" s="365"/>
    </row>
    <row r="158" spans="1:26" s="222" customFormat="1" ht="24" customHeight="1" thickBot="1" x14ac:dyDescent="0.35">
      <c r="A158" s="541" t="s">
        <v>325</v>
      </c>
      <c r="B158" s="543"/>
      <c r="C158" s="339"/>
      <c r="D158" s="339"/>
      <c r="E158" s="339"/>
      <c r="F158" s="339"/>
      <c r="G158" s="339"/>
      <c r="H158" s="339"/>
      <c r="I158" s="339"/>
      <c r="J158" s="339"/>
      <c r="K158" s="339"/>
      <c r="L158" s="339"/>
      <c r="M158" s="339"/>
      <c r="N158" s="339"/>
      <c r="O158" s="339"/>
      <c r="P158" s="339"/>
      <c r="Q158" s="339"/>
      <c r="R158" s="339"/>
      <c r="S158" s="365"/>
      <c r="T158" s="365"/>
      <c r="U158" s="365"/>
      <c r="V158" s="365"/>
      <c r="W158" s="365"/>
      <c r="X158" s="365"/>
      <c r="Y158" s="365"/>
      <c r="Z158" s="365"/>
    </row>
    <row r="159" spans="1:26" s="222" customFormat="1" ht="18" customHeight="1" x14ac:dyDescent="0.3">
      <c r="A159" s="339"/>
      <c r="B159" s="339"/>
      <c r="C159" s="339"/>
      <c r="D159" s="339"/>
      <c r="E159" s="339"/>
      <c r="F159" s="339"/>
      <c r="G159" s="339"/>
      <c r="H159" s="339"/>
      <c r="I159" s="339"/>
      <c r="J159" s="339"/>
      <c r="K159" s="339"/>
      <c r="L159" s="339"/>
      <c r="M159" s="339"/>
      <c r="N159" s="339"/>
      <c r="O159" s="339"/>
      <c r="P159" s="339"/>
      <c r="Q159" s="339"/>
      <c r="R159" s="339"/>
      <c r="S159" s="365"/>
      <c r="T159" s="365"/>
      <c r="U159" s="365"/>
      <c r="V159" s="365"/>
      <c r="W159" s="365"/>
      <c r="X159" s="365"/>
      <c r="Y159" s="365"/>
      <c r="Z159" s="365"/>
    </row>
    <row r="160" spans="1:26" s="222" customFormat="1" ht="18" customHeight="1" x14ac:dyDescent="0.3">
      <c r="A160" s="339" t="s">
        <v>328</v>
      </c>
      <c r="B160" s="339"/>
      <c r="C160" s="339"/>
      <c r="D160" s="339"/>
      <c r="E160" s="339"/>
      <c r="F160" s="339"/>
      <c r="G160" s="339"/>
      <c r="H160" s="339"/>
      <c r="I160" s="339"/>
      <c r="J160" s="339"/>
      <c r="K160" s="339"/>
      <c r="L160" s="339"/>
      <c r="M160" s="339"/>
      <c r="N160" s="339"/>
      <c r="O160" s="339"/>
      <c r="P160" s="339"/>
      <c r="Q160" s="339"/>
      <c r="R160" s="339"/>
      <c r="S160" s="365"/>
      <c r="T160" s="365"/>
      <c r="U160" s="365"/>
      <c r="V160" s="365"/>
      <c r="W160" s="365"/>
      <c r="X160" s="365"/>
      <c r="Y160" s="365"/>
      <c r="Z160" s="365"/>
    </row>
    <row r="161" spans="1:26" s="222" customFormat="1" ht="18" customHeight="1" x14ac:dyDescent="0.3">
      <c r="A161" s="339" t="s">
        <v>329</v>
      </c>
      <c r="B161" s="339"/>
      <c r="C161" s="339"/>
      <c r="D161" s="339"/>
      <c r="E161" s="339"/>
      <c r="F161" s="339"/>
      <c r="G161" s="339"/>
      <c r="H161" s="339"/>
      <c r="I161" s="339"/>
      <c r="J161" s="339"/>
      <c r="K161" s="339"/>
      <c r="L161" s="339"/>
      <c r="M161" s="339"/>
      <c r="N161" s="339"/>
      <c r="O161" s="339"/>
      <c r="P161" s="339"/>
      <c r="Q161" s="339"/>
      <c r="R161" s="339"/>
      <c r="S161" s="365"/>
      <c r="T161" s="365"/>
      <c r="U161" s="365"/>
      <c r="V161" s="365"/>
      <c r="W161" s="365"/>
      <c r="X161" s="365"/>
      <c r="Y161" s="365"/>
      <c r="Z161" s="365"/>
    </row>
    <row r="162" spans="1:26" s="222" customFormat="1" ht="18" customHeight="1" x14ac:dyDescent="0.3">
      <c r="A162" s="339"/>
      <c r="B162" s="339"/>
      <c r="C162" s="339"/>
      <c r="D162" s="339"/>
      <c r="E162" s="339"/>
      <c r="F162" s="339"/>
      <c r="G162" s="339"/>
      <c r="H162" s="339"/>
      <c r="I162" s="339"/>
      <c r="J162" s="339"/>
      <c r="K162" s="339"/>
      <c r="L162" s="339"/>
      <c r="M162" s="339"/>
      <c r="N162" s="339"/>
      <c r="O162" s="339"/>
      <c r="P162" s="339"/>
      <c r="Q162" s="339"/>
      <c r="R162" s="339"/>
      <c r="S162" s="365"/>
      <c r="T162" s="365"/>
      <c r="U162" s="365"/>
      <c r="V162" s="365"/>
      <c r="W162" s="365"/>
      <c r="X162" s="365"/>
      <c r="Y162" s="365"/>
      <c r="Z162" s="365"/>
    </row>
    <row r="163" spans="1:26" s="222" customFormat="1" ht="18" customHeight="1" x14ac:dyDescent="0.3">
      <c r="A163" s="339" t="s">
        <v>326</v>
      </c>
      <c r="B163" s="339"/>
      <c r="C163" s="339"/>
      <c r="D163" s="339"/>
      <c r="E163" s="339"/>
      <c r="F163" s="339"/>
      <c r="G163" s="339"/>
      <c r="H163" s="339"/>
      <c r="I163" s="339"/>
      <c r="J163" s="339"/>
      <c r="K163" s="339"/>
      <c r="L163" s="339"/>
      <c r="M163" s="339"/>
      <c r="N163" s="339"/>
      <c r="O163" s="339"/>
      <c r="P163" s="339"/>
      <c r="Q163" s="339"/>
      <c r="R163" s="339"/>
      <c r="S163" s="365"/>
      <c r="T163" s="365"/>
      <c r="U163" s="365"/>
      <c r="V163" s="365"/>
      <c r="W163" s="365"/>
      <c r="X163" s="365"/>
      <c r="Y163" s="365"/>
      <c r="Z163" s="365"/>
    </row>
    <row r="164" spans="1:26" s="222" customFormat="1" ht="18" customHeight="1" x14ac:dyDescent="0.3">
      <c r="A164" s="339"/>
      <c r="B164" s="339"/>
      <c r="C164" s="339"/>
      <c r="D164" s="339"/>
      <c r="E164" s="339"/>
      <c r="F164" s="339"/>
      <c r="G164" s="339"/>
      <c r="H164" s="339"/>
      <c r="I164" s="339"/>
      <c r="J164" s="339"/>
      <c r="K164" s="339"/>
      <c r="L164" s="339"/>
      <c r="M164" s="339"/>
      <c r="N164" s="339"/>
      <c r="O164" s="339"/>
      <c r="P164" s="339"/>
      <c r="Q164" s="339"/>
      <c r="R164" s="339"/>
      <c r="S164" s="365"/>
      <c r="T164" s="365"/>
      <c r="U164" s="365"/>
      <c r="V164" s="365"/>
      <c r="W164" s="365"/>
      <c r="X164" s="365"/>
      <c r="Y164" s="365"/>
      <c r="Z164" s="365"/>
    </row>
    <row r="165" spans="1:26" s="222" customFormat="1" ht="18" customHeight="1" x14ac:dyDescent="0.3">
      <c r="A165" s="339" t="s">
        <v>327</v>
      </c>
      <c r="B165" s="339"/>
      <c r="C165" s="339"/>
      <c r="D165" s="339"/>
      <c r="E165" s="339"/>
      <c r="F165" s="339"/>
      <c r="G165" s="339"/>
      <c r="H165" s="339"/>
      <c r="I165" s="339"/>
      <c r="J165" s="339"/>
      <c r="K165" s="339"/>
      <c r="L165" s="339"/>
      <c r="M165" s="339"/>
      <c r="N165" s="339"/>
      <c r="O165" s="339"/>
      <c r="P165" s="339"/>
      <c r="Q165" s="339"/>
      <c r="R165" s="339"/>
      <c r="S165" s="365"/>
      <c r="T165" s="365"/>
      <c r="U165" s="365"/>
      <c r="V165" s="365"/>
      <c r="W165" s="365"/>
      <c r="X165" s="365"/>
      <c r="Y165" s="365"/>
      <c r="Z165" s="365"/>
    </row>
    <row r="166" spans="1:26" s="222" customFormat="1" ht="18" customHeight="1" x14ac:dyDescent="0.3">
      <c r="A166" s="339"/>
      <c r="B166" s="339"/>
      <c r="C166" s="339"/>
      <c r="D166" s="339"/>
      <c r="E166" s="339"/>
      <c r="F166" s="339"/>
      <c r="G166" s="339"/>
      <c r="H166" s="339"/>
      <c r="I166" s="339"/>
      <c r="J166" s="339"/>
      <c r="K166" s="339"/>
      <c r="L166" s="339"/>
      <c r="M166" s="339"/>
      <c r="N166" s="339"/>
      <c r="O166" s="339"/>
      <c r="P166" s="339"/>
      <c r="Q166" s="339"/>
      <c r="R166" s="339"/>
      <c r="S166" s="365"/>
      <c r="T166" s="365"/>
      <c r="U166" s="365"/>
      <c r="V166" s="365"/>
      <c r="W166" s="365"/>
      <c r="X166" s="365"/>
      <c r="Y166" s="365"/>
      <c r="Z166" s="365"/>
    </row>
    <row r="167" spans="1:26" s="222" customFormat="1" ht="18" customHeight="1" x14ac:dyDescent="0.3">
      <c r="A167" s="339"/>
      <c r="B167" s="339"/>
      <c r="C167" s="339"/>
      <c r="D167" s="339"/>
      <c r="E167" s="339"/>
      <c r="F167" s="339"/>
      <c r="G167" s="339"/>
      <c r="H167" s="339"/>
      <c r="I167" s="339"/>
      <c r="J167" s="339"/>
      <c r="K167" s="339"/>
      <c r="L167" s="339"/>
      <c r="M167" s="339"/>
      <c r="N167" s="339"/>
      <c r="O167" s="339"/>
      <c r="P167" s="339"/>
      <c r="Q167" s="339"/>
      <c r="R167" s="339"/>
      <c r="S167" s="365"/>
      <c r="T167" s="365"/>
      <c r="U167" s="365"/>
      <c r="V167" s="365"/>
      <c r="W167" s="365"/>
      <c r="X167" s="365"/>
      <c r="Y167" s="365"/>
      <c r="Z167" s="365"/>
    </row>
    <row r="168" spans="1:26" s="222" customFormat="1" ht="18" customHeight="1" x14ac:dyDescent="0.3">
      <c r="A168" s="365"/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  <c r="Y168" s="365"/>
      <c r="Z168" s="365"/>
    </row>
    <row r="169" spans="1:26" ht="20.100000000000001" customHeight="1" x14ac:dyDescent="0.3">
      <c r="A169" s="366" t="s">
        <v>301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82"/>
      <c r="S169" s="382"/>
      <c r="T169" s="382"/>
      <c r="U169" s="382"/>
      <c r="V169" s="382"/>
      <c r="W169" s="382"/>
      <c r="X169" s="382"/>
      <c r="Y169" s="382"/>
      <c r="Z169" s="382"/>
    </row>
    <row r="170" spans="1:26" ht="13.5" customHeight="1" x14ac:dyDescent="0.2">
      <c r="B170" s="36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7" t="s">
        <v>2</v>
      </c>
      <c r="Q170" s="35"/>
      <c r="R170" s="382"/>
      <c r="S170" s="382"/>
      <c r="T170" s="382"/>
      <c r="U170" s="382"/>
      <c r="V170" s="382"/>
      <c r="W170" s="382"/>
      <c r="X170" s="382"/>
      <c r="Y170" s="382"/>
      <c r="Z170" s="382"/>
    </row>
    <row r="171" spans="1:26" ht="24.75" customHeight="1" x14ac:dyDescent="0.25">
      <c r="A171" s="288" t="s">
        <v>100</v>
      </c>
      <c r="B171" s="285"/>
      <c r="C171" s="342" t="s">
        <v>177</v>
      </c>
      <c r="D171" s="342" t="s">
        <v>177</v>
      </c>
      <c r="E171" s="343" t="s">
        <v>180</v>
      </c>
      <c r="F171" s="445" t="s">
        <v>218</v>
      </c>
      <c r="G171" s="446"/>
      <c r="H171" s="446"/>
      <c r="I171" s="446"/>
      <c r="J171" s="446"/>
      <c r="K171" s="447"/>
      <c r="L171" s="343" t="s">
        <v>367</v>
      </c>
      <c r="M171" s="292"/>
      <c r="N171" s="342" t="s">
        <v>183</v>
      </c>
      <c r="O171" s="35"/>
      <c r="P171" s="37"/>
      <c r="Q171" s="35"/>
      <c r="R171" s="382"/>
      <c r="S171" s="382"/>
      <c r="T171" s="382"/>
      <c r="U171" s="382"/>
      <c r="V171" s="382"/>
      <c r="W171" s="382"/>
      <c r="X171" s="382"/>
      <c r="Y171" s="382"/>
      <c r="Z171" s="382"/>
    </row>
    <row r="172" spans="1:26" ht="24.75" customHeight="1" x14ac:dyDescent="0.25">
      <c r="A172" s="370" t="s">
        <v>99</v>
      </c>
      <c r="B172" s="371"/>
      <c r="C172" s="344" t="s">
        <v>178</v>
      </c>
      <c r="D172" s="344" t="s">
        <v>179</v>
      </c>
      <c r="E172" s="344" t="s">
        <v>181</v>
      </c>
      <c r="F172" s="384" t="s">
        <v>381</v>
      </c>
      <c r="G172" s="346" t="s">
        <v>366</v>
      </c>
      <c r="H172" s="345" t="s">
        <v>267</v>
      </c>
      <c r="I172" s="346" t="s">
        <v>189</v>
      </c>
      <c r="J172" s="348" t="s">
        <v>226</v>
      </c>
      <c r="K172" s="350" t="s">
        <v>266</v>
      </c>
      <c r="L172" s="385" t="s">
        <v>338</v>
      </c>
      <c r="M172" s="291"/>
      <c r="N172" s="344" t="s">
        <v>182</v>
      </c>
      <c r="O172" s="37"/>
      <c r="P172" s="37" t="s">
        <v>2</v>
      </c>
      <c r="Q172" s="37"/>
      <c r="R172" s="382"/>
      <c r="S172" s="382"/>
      <c r="T172" s="382"/>
      <c r="U172" s="382"/>
      <c r="V172" s="382"/>
      <c r="W172" s="382"/>
      <c r="X172" s="382"/>
      <c r="Y172" s="382"/>
      <c r="Z172" s="382"/>
    </row>
    <row r="173" spans="1:26" ht="24.95" customHeight="1" x14ac:dyDescent="0.25">
      <c r="A173" s="374" t="s">
        <v>94</v>
      </c>
      <c r="B173" s="375"/>
      <c r="C173" s="153"/>
      <c r="D173" s="153"/>
      <c r="E173" s="153"/>
      <c r="F173" s="275"/>
      <c r="G173" s="315"/>
      <c r="H173" s="312"/>
      <c r="I173" s="245"/>
      <c r="J173" s="245"/>
      <c r="K173" s="245"/>
      <c r="L173" s="153"/>
      <c r="M173" s="154"/>
      <c r="N173" s="155">
        <f>SUM(C173:L173)</f>
        <v>0</v>
      </c>
      <c r="O173" s="69"/>
      <c r="P173" s="93"/>
      <c r="Q173" s="35"/>
      <c r="R173" s="382"/>
      <c r="S173" s="382"/>
      <c r="T173" s="382"/>
      <c r="U173" s="382"/>
      <c r="V173" s="382"/>
      <c r="W173" s="382"/>
      <c r="X173" s="382"/>
      <c r="Y173" s="382"/>
      <c r="Z173" s="382"/>
    </row>
    <row r="174" spans="1:26" ht="24.95" customHeight="1" x14ac:dyDescent="0.25">
      <c r="A174" s="376" t="s">
        <v>98</v>
      </c>
      <c r="B174" s="377"/>
      <c r="C174" s="156"/>
      <c r="D174" s="156"/>
      <c r="E174" s="156"/>
      <c r="F174" s="265"/>
      <c r="G174" s="316"/>
      <c r="H174" s="313"/>
      <c r="I174" s="246"/>
      <c r="J174" s="246"/>
      <c r="K174" s="246"/>
      <c r="L174" s="156"/>
      <c r="M174" s="157"/>
      <c r="N174" s="158">
        <f>SUM(C174:L174)</f>
        <v>0</v>
      </c>
      <c r="O174" s="69"/>
      <c r="P174" s="93"/>
      <c r="Q174" s="35"/>
      <c r="R174" s="382"/>
      <c r="S174" s="382"/>
      <c r="T174" s="382"/>
      <c r="U174" s="382"/>
      <c r="V174" s="382"/>
      <c r="W174" s="382"/>
      <c r="X174" s="382"/>
      <c r="Y174" s="382"/>
      <c r="Z174" s="382"/>
    </row>
    <row r="175" spans="1:26" ht="24.95" customHeight="1" thickBot="1" x14ac:dyDescent="0.3">
      <c r="A175" s="38" t="s">
        <v>95</v>
      </c>
      <c r="B175" s="39"/>
      <c r="C175" s="159">
        <f>+C173+C174</f>
        <v>0</v>
      </c>
      <c r="D175" s="159">
        <f t="shared" ref="D175:F175" si="0">+D173+D174</f>
        <v>0</v>
      </c>
      <c r="E175" s="159">
        <f t="shared" si="0"/>
        <v>0</v>
      </c>
      <c r="F175" s="266">
        <f t="shared" si="0"/>
        <v>0</v>
      </c>
      <c r="G175" s="317">
        <f t="shared" ref="G175:L175" si="1">+G173+G174</f>
        <v>0</v>
      </c>
      <c r="H175" s="314">
        <f t="shared" si="1"/>
        <v>0</v>
      </c>
      <c r="I175" s="247">
        <f t="shared" si="1"/>
        <v>0</v>
      </c>
      <c r="J175" s="247">
        <f t="shared" si="1"/>
        <v>0</v>
      </c>
      <c r="K175" s="247">
        <f t="shared" si="1"/>
        <v>0</v>
      </c>
      <c r="L175" s="159">
        <f t="shared" si="1"/>
        <v>0</v>
      </c>
      <c r="M175" s="160"/>
      <c r="N175" s="161">
        <f>SUM(C175:L175)</f>
        <v>0</v>
      </c>
      <c r="O175" s="69"/>
      <c r="P175" s="93" t="s">
        <v>2</v>
      </c>
      <c r="Q175" s="35"/>
      <c r="R175" s="382"/>
      <c r="S175" s="382"/>
      <c r="T175" s="382"/>
      <c r="U175" s="382"/>
      <c r="V175" s="382"/>
      <c r="W175" s="382"/>
      <c r="X175" s="382"/>
      <c r="Y175" s="382"/>
      <c r="Z175" s="382"/>
    </row>
    <row r="176" spans="1:26" ht="24.75" customHeight="1" x14ac:dyDescent="0.25">
      <c r="A176" s="376" t="s">
        <v>96</v>
      </c>
      <c r="B176" s="377"/>
      <c r="C176" s="156"/>
      <c r="D176" s="156"/>
      <c r="E176" s="156"/>
      <c r="F176" s="265"/>
      <c r="G176" s="316"/>
      <c r="H176" s="313"/>
      <c r="I176" s="246"/>
      <c r="J176" s="246"/>
      <c r="K176" s="246"/>
      <c r="L176" s="156"/>
      <c r="M176" s="157"/>
      <c r="N176" s="158">
        <f>SUM(C176:L176)</f>
        <v>0</v>
      </c>
      <c r="O176" s="69"/>
      <c r="P176" s="93"/>
      <c r="Q176" s="35"/>
      <c r="R176" s="382"/>
      <c r="S176" s="382"/>
      <c r="T176" s="382"/>
      <c r="U176" s="382"/>
      <c r="V176" s="382"/>
      <c r="W176" s="382"/>
      <c r="X176" s="382"/>
      <c r="Y176" s="382"/>
      <c r="Z176" s="382"/>
    </row>
    <row r="177" spans="1:26" ht="24.75" customHeight="1" thickBot="1" x14ac:dyDescent="0.3">
      <c r="A177" s="378" t="s">
        <v>97</v>
      </c>
      <c r="B177" s="379"/>
      <c r="C177" s="162">
        <f t="shared" ref="C177:L177" si="2">+C175+C176</f>
        <v>0</v>
      </c>
      <c r="D177" s="162">
        <f t="shared" si="2"/>
        <v>0</v>
      </c>
      <c r="E177" s="162">
        <f t="shared" si="2"/>
        <v>0</v>
      </c>
      <c r="F177" s="250">
        <f t="shared" si="2"/>
        <v>0</v>
      </c>
      <c r="G177" s="259">
        <f>+G175+G176</f>
        <v>0</v>
      </c>
      <c r="H177" s="252">
        <f t="shared" ref="H177" si="3">+H175+H176</f>
        <v>0</v>
      </c>
      <c r="I177" s="248">
        <f>+I175+I176</f>
        <v>0</v>
      </c>
      <c r="J177" s="248">
        <f>+J175+J176</f>
        <v>0</v>
      </c>
      <c r="K177" s="248">
        <f>+K175+K176</f>
        <v>0</v>
      </c>
      <c r="L177" s="162">
        <f t="shared" si="2"/>
        <v>0</v>
      </c>
      <c r="M177" s="163"/>
      <c r="N177" s="161">
        <f>SUM(C177:L177)</f>
        <v>0</v>
      </c>
      <c r="O177" s="69"/>
      <c r="P177" s="94" t="s">
        <v>2</v>
      </c>
      <c r="Q177" s="35"/>
      <c r="R177" s="382"/>
      <c r="S177" s="382"/>
      <c r="T177" s="382"/>
      <c r="U177" s="382"/>
      <c r="V177" s="382"/>
      <c r="W177" s="382"/>
      <c r="X177" s="382"/>
      <c r="Y177" s="382"/>
      <c r="Z177" s="382"/>
    </row>
    <row r="178" spans="1:26" ht="18" customHeight="1" x14ac:dyDescent="0.2">
      <c r="A178" s="438" t="s">
        <v>412</v>
      </c>
      <c r="B178" s="452"/>
      <c r="C178" s="452"/>
      <c r="D178" s="452"/>
      <c r="E178" s="452"/>
      <c r="F178" s="452"/>
      <c r="G178" s="452"/>
      <c r="H178" s="452"/>
      <c r="I178" s="452"/>
      <c r="J178" s="452"/>
      <c r="K178" s="452"/>
      <c r="L178" s="452"/>
      <c r="M178" s="35"/>
      <c r="N178" s="35"/>
      <c r="O178" s="35"/>
      <c r="P178" s="35"/>
      <c r="Q178" s="35"/>
      <c r="R178" s="382"/>
      <c r="S178" s="382"/>
      <c r="T178" s="382"/>
      <c r="U178" s="382"/>
      <c r="V178" s="382"/>
      <c r="W178" s="382"/>
      <c r="X178" s="382"/>
      <c r="Y178" s="382"/>
      <c r="Z178" s="382"/>
    </row>
    <row r="179" spans="1:26" ht="18" customHeight="1" x14ac:dyDescent="0.2">
      <c r="A179" s="439" t="s">
        <v>138</v>
      </c>
      <c r="B179" s="453"/>
      <c r="C179" s="453"/>
      <c r="D179" s="453"/>
      <c r="E179" s="453"/>
      <c r="F179" s="453"/>
      <c r="G179" s="453"/>
      <c r="H179" s="453"/>
      <c r="I179" s="453"/>
      <c r="J179" s="453"/>
      <c r="K179" s="453"/>
      <c r="L179" s="453"/>
      <c r="M179" s="35"/>
      <c r="N179" s="35"/>
      <c r="O179" s="35"/>
      <c r="P179" s="35"/>
      <c r="Q179" s="35"/>
      <c r="R179" s="382"/>
      <c r="S179" s="382"/>
      <c r="T179" s="382"/>
      <c r="U179" s="382"/>
      <c r="V179" s="382"/>
      <c r="W179" s="382"/>
      <c r="X179" s="382"/>
      <c r="Y179" s="382"/>
      <c r="Z179" s="382"/>
    </row>
    <row r="180" spans="1:26" ht="18" customHeight="1" x14ac:dyDescent="0.2">
      <c r="A180" s="84" t="s">
        <v>383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35"/>
      <c r="N180" s="35"/>
      <c r="O180" s="35"/>
      <c r="P180" s="35"/>
      <c r="Q180" s="35"/>
      <c r="R180" s="382"/>
      <c r="S180" s="382"/>
      <c r="T180" s="382"/>
      <c r="U180" s="382"/>
      <c r="V180" s="382"/>
      <c r="W180" s="382"/>
      <c r="X180" s="382"/>
      <c r="Y180" s="382"/>
      <c r="Z180" s="382"/>
    </row>
    <row r="181" spans="1:26" ht="25.5" customHeight="1" x14ac:dyDescent="0.2">
      <c r="B181" s="36"/>
      <c r="C181" s="35"/>
      <c r="D181" s="35" t="s">
        <v>2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7" t="s">
        <v>2</v>
      </c>
      <c r="Q181" s="35"/>
      <c r="R181" s="382"/>
      <c r="S181" s="382"/>
      <c r="T181" s="382"/>
      <c r="U181" s="382"/>
      <c r="V181" s="382"/>
      <c r="W181" s="382"/>
      <c r="X181" s="382"/>
      <c r="Y181" s="382"/>
      <c r="Z181" s="382"/>
    </row>
    <row r="182" spans="1:26" ht="24.75" customHeight="1" x14ac:dyDescent="0.25">
      <c r="A182" s="288" t="s">
        <v>222</v>
      </c>
      <c r="B182" s="285"/>
      <c r="C182" s="342" t="s">
        <v>177</v>
      </c>
      <c r="D182" s="342" t="s">
        <v>177</v>
      </c>
      <c r="E182" s="343" t="s">
        <v>180</v>
      </c>
      <c r="F182" s="445" t="s">
        <v>218</v>
      </c>
      <c r="G182" s="446"/>
      <c r="H182" s="446"/>
      <c r="I182" s="446"/>
      <c r="J182" s="446"/>
      <c r="K182" s="447"/>
      <c r="L182" s="343" t="s">
        <v>345</v>
      </c>
      <c r="M182" s="292"/>
      <c r="N182" s="342" t="s">
        <v>183</v>
      </c>
      <c r="O182" s="292"/>
      <c r="P182" s="287" t="s">
        <v>184</v>
      </c>
      <c r="Q182" s="35"/>
      <c r="R182" s="382"/>
      <c r="S182" s="382"/>
      <c r="T182" s="382"/>
      <c r="U182" s="382"/>
      <c r="V182" s="382"/>
      <c r="W182" s="382"/>
      <c r="X182" s="382"/>
      <c r="Y182" s="382"/>
      <c r="Z182" s="382"/>
    </row>
    <row r="183" spans="1:26" ht="24.75" customHeight="1" x14ac:dyDescent="0.25">
      <c r="A183" s="370" t="s">
        <v>99</v>
      </c>
      <c r="B183" s="371"/>
      <c r="C183" s="344" t="s">
        <v>178</v>
      </c>
      <c r="D183" s="344" t="s">
        <v>179</v>
      </c>
      <c r="E183" s="344" t="s">
        <v>181</v>
      </c>
      <c r="F183" s="384" t="s">
        <v>382</v>
      </c>
      <c r="G183" s="346" t="s">
        <v>191</v>
      </c>
      <c r="H183" s="345" t="s">
        <v>267</v>
      </c>
      <c r="I183" s="346" t="s">
        <v>189</v>
      </c>
      <c r="J183" s="348" t="s">
        <v>226</v>
      </c>
      <c r="K183" s="350" t="s">
        <v>266</v>
      </c>
      <c r="L183" s="385" t="s">
        <v>338</v>
      </c>
      <c r="M183" s="291"/>
      <c r="N183" s="344" t="s">
        <v>182</v>
      </c>
      <c r="O183" s="291"/>
      <c r="P183" s="286" t="s">
        <v>181</v>
      </c>
      <c r="Q183" s="37"/>
      <c r="R183" s="382"/>
      <c r="S183" s="382"/>
      <c r="T183" s="382"/>
      <c r="U183" s="382"/>
      <c r="V183" s="382"/>
      <c r="W183" s="382"/>
      <c r="X183" s="382"/>
      <c r="Y183" s="382"/>
      <c r="Z183" s="382"/>
    </row>
    <row r="184" spans="1:26" ht="24.95" customHeight="1" x14ac:dyDescent="0.25">
      <c r="A184" s="374" t="s">
        <v>268</v>
      </c>
      <c r="B184" s="375"/>
      <c r="C184" s="153"/>
      <c r="D184" s="153"/>
      <c r="E184" s="153"/>
      <c r="F184" s="275"/>
      <c r="G184" s="315"/>
      <c r="H184" s="312"/>
      <c r="I184" s="245"/>
      <c r="J184" s="245"/>
      <c r="K184" s="245"/>
      <c r="L184" s="153"/>
      <c r="M184" s="154"/>
      <c r="N184" s="164">
        <f>SUM(C184:L184)</f>
        <v>0</v>
      </c>
      <c r="O184" s="154"/>
      <c r="P184" s="165"/>
      <c r="Q184" s="35"/>
      <c r="R184" s="382"/>
      <c r="S184" s="382"/>
      <c r="T184" s="382"/>
      <c r="U184" s="382"/>
      <c r="V184" s="382"/>
      <c r="W184" s="382"/>
      <c r="X184" s="382"/>
      <c r="Y184" s="382"/>
      <c r="Z184" s="382"/>
    </row>
    <row r="185" spans="1:26" ht="24.95" customHeight="1" x14ac:dyDescent="0.25">
      <c r="A185" s="376" t="s">
        <v>269</v>
      </c>
      <c r="B185" s="377"/>
      <c r="C185" s="156"/>
      <c r="D185" s="156"/>
      <c r="E185" s="156"/>
      <c r="F185" s="265"/>
      <c r="G185" s="316"/>
      <c r="H185" s="313"/>
      <c r="I185" s="246"/>
      <c r="J185" s="246"/>
      <c r="K185" s="246"/>
      <c r="L185" s="156"/>
      <c r="M185" s="157"/>
      <c r="N185" s="166">
        <f>SUM(C185:L185)</f>
        <v>0</v>
      </c>
      <c r="O185" s="157"/>
      <c r="P185" s="167"/>
      <c r="Q185" s="35"/>
      <c r="R185" s="382"/>
      <c r="S185" s="382"/>
      <c r="T185" s="382"/>
      <c r="U185" s="382"/>
      <c r="V185" s="382"/>
      <c r="W185" s="382"/>
      <c r="X185" s="382"/>
      <c r="Y185" s="382"/>
      <c r="Z185" s="382"/>
    </row>
    <row r="186" spans="1:26" ht="24.95" customHeight="1" thickBot="1" x14ac:dyDescent="0.3">
      <c r="A186" s="38" t="s">
        <v>95</v>
      </c>
      <c r="B186" s="39"/>
      <c r="C186" s="159">
        <f t="shared" ref="C186:L186" si="4">+C184+C185</f>
        <v>0</v>
      </c>
      <c r="D186" s="159">
        <f t="shared" si="4"/>
        <v>0</v>
      </c>
      <c r="E186" s="159">
        <f t="shared" si="4"/>
        <v>0</v>
      </c>
      <c r="F186" s="266">
        <f t="shared" si="4"/>
        <v>0</v>
      </c>
      <c r="G186" s="317">
        <f t="shared" si="4"/>
        <v>0</v>
      </c>
      <c r="H186" s="314">
        <f t="shared" si="4"/>
        <v>0</v>
      </c>
      <c r="I186" s="247">
        <f t="shared" si="4"/>
        <v>0</v>
      </c>
      <c r="J186" s="247">
        <f>+J184+J185</f>
        <v>0</v>
      </c>
      <c r="K186" s="247">
        <f>+K184+K185</f>
        <v>0</v>
      </c>
      <c r="L186" s="159">
        <f t="shared" si="4"/>
        <v>0</v>
      </c>
      <c r="M186" s="160"/>
      <c r="N186" s="162">
        <f>SUM(C186:L186)</f>
        <v>0</v>
      </c>
      <c r="O186" s="160"/>
      <c r="P186" s="168"/>
      <c r="Q186" s="35"/>
      <c r="R186" s="382"/>
      <c r="S186" s="382"/>
      <c r="T186" s="382"/>
      <c r="U186" s="382"/>
      <c r="V186" s="382"/>
      <c r="W186" s="382"/>
      <c r="X186" s="382"/>
      <c r="Y186" s="382"/>
      <c r="Z186" s="382"/>
    </row>
    <row r="187" spans="1:26" ht="24" customHeight="1" x14ac:dyDescent="0.25">
      <c r="A187" s="376" t="s">
        <v>96</v>
      </c>
      <c r="B187" s="377"/>
      <c r="C187" s="156"/>
      <c r="D187" s="156"/>
      <c r="E187" s="156"/>
      <c r="F187" s="275"/>
      <c r="G187" s="315"/>
      <c r="H187" s="312"/>
      <c r="I187" s="245"/>
      <c r="J187" s="245"/>
      <c r="K187" s="245"/>
      <c r="L187" s="156"/>
      <c r="M187" s="157"/>
      <c r="N187" s="166">
        <f>SUM(C187:L187)</f>
        <v>0</v>
      </c>
      <c r="O187" s="157"/>
      <c r="P187" s="156"/>
      <c r="Q187" s="35"/>
      <c r="R187" s="382"/>
      <c r="S187" s="382"/>
      <c r="T187" s="382"/>
      <c r="U187" s="382"/>
      <c r="V187" s="382"/>
      <c r="W187" s="382"/>
      <c r="X187" s="382"/>
      <c r="Y187" s="382"/>
      <c r="Z187" s="382"/>
    </row>
    <row r="188" spans="1:26" ht="24.75" customHeight="1" thickBot="1" x14ac:dyDescent="0.3">
      <c r="A188" s="378" t="s">
        <v>97</v>
      </c>
      <c r="B188" s="379"/>
      <c r="C188" s="162">
        <f t="shared" ref="C188:L188" si="5">+C186+C187</f>
        <v>0</v>
      </c>
      <c r="D188" s="162">
        <f t="shared" si="5"/>
        <v>0</v>
      </c>
      <c r="E188" s="162">
        <f>+E186+E187</f>
        <v>0</v>
      </c>
      <c r="F188" s="250">
        <f>+F186+F187</f>
        <v>0</v>
      </c>
      <c r="G188" s="259">
        <f>+G186+G187</f>
        <v>0</v>
      </c>
      <c r="H188" s="252">
        <f t="shared" ref="H188" si="6">+H186+H187</f>
        <v>0</v>
      </c>
      <c r="I188" s="248">
        <f>+I186+I187</f>
        <v>0</v>
      </c>
      <c r="J188" s="248">
        <f>+J186+J187</f>
        <v>0</v>
      </c>
      <c r="K188" s="248">
        <f>+K186+K187</f>
        <v>0</v>
      </c>
      <c r="L188" s="162">
        <f t="shared" si="5"/>
        <v>0</v>
      </c>
      <c r="M188" s="163"/>
      <c r="N188" s="162">
        <f>SUM(C188:L188)</f>
        <v>0</v>
      </c>
      <c r="O188" s="163"/>
      <c r="P188" s="162">
        <f>+P186+P187</f>
        <v>0</v>
      </c>
      <c r="Q188" s="35"/>
      <c r="R188" s="382"/>
      <c r="S188" s="382"/>
      <c r="T188" s="382"/>
      <c r="U188" s="382"/>
      <c r="V188" s="382"/>
      <c r="W188" s="382"/>
      <c r="X188" s="382"/>
      <c r="Y188" s="382"/>
      <c r="Z188" s="382"/>
    </row>
    <row r="189" spans="1:26" ht="14.25" customHeight="1" x14ac:dyDescent="0.2">
      <c r="A189" s="438" t="s">
        <v>281</v>
      </c>
      <c r="B189" s="452"/>
      <c r="C189" s="452"/>
      <c r="D189" s="452"/>
      <c r="E189" s="452"/>
      <c r="F189" s="452"/>
      <c r="G189" s="452"/>
      <c r="H189" s="452"/>
      <c r="I189" s="452"/>
      <c r="J189" s="452"/>
      <c r="K189" s="452"/>
      <c r="L189" s="452"/>
      <c r="M189" s="35"/>
      <c r="N189" s="35"/>
      <c r="O189" s="35"/>
      <c r="P189" s="35"/>
      <c r="Q189" s="35"/>
      <c r="R189" s="382"/>
      <c r="S189" s="382"/>
      <c r="T189" s="382"/>
      <c r="U189" s="382"/>
      <c r="V189" s="382"/>
      <c r="W189" s="382"/>
      <c r="X189" s="382"/>
      <c r="Y189" s="382"/>
      <c r="Z189" s="382"/>
    </row>
    <row r="190" spans="1:26" ht="14.25" customHeight="1" x14ac:dyDescent="0.2">
      <c r="A190" s="439" t="s">
        <v>282</v>
      </c>
      <c r="B190" s="453"/>
      <c r="C190" s="453"/>
      <c r="D190" s="453"/>
      <c r="E190" s="453"/>
      <c r="F190" s="453"/>
      <c r="G190" s="453"/>
      <c r="H190" s="453"/>
      <c r="I190" s="453"/>
      <c r="J190" s="453"/>
      <c r="K190" s="453"/>
      <c r="L190" s="453"/>
      <c r="M190" s="35"/>
      <c r="N190" s="35"/>
      <c r="O190" s="35"/>
      <c r="P190" s="35"/>
      <c r="Q190" s="35"/>
      <c r="R190" s="382"/>
      <c r="S190" s="382"/>
      <c r="T190" s="382"/>
      <c r="U190" s="382"/>
      <c r="V190" s="382"/>
      <c r="W190" s="382"/>
      <c r="X190" s="382"/>
      <c r="Y190" s="382"/>
      <c r="Z190" s="382"/>
    </row>
    <row r="191" spans="1:26" ht="12.75" customHeight="1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82"/>
      <c r="S191" s="382"/>
      <c r="T191" s="382"/>
      <c r="U191" s="382"/>
      <c r="V191" s="382"/>
      <c r="W191" s="382"/>
      <c r="X191" s="382"/>
      <c r="Y191" s="382"/>
      <c r="Z191" s="382"/>
    </row>
    <row r="192" spans="1:26" ht="12.75" customHeight="1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82"/>
      <c r="S192" s="382"/>
      <c r="T192" s="382"/>
      <c r="U192" s="382"/>
      <c r="V192" s="382"/>
      <c r="W192" s="382"/>
      <c r="X192" s="382"/>
      <c r="Y192" s="382"/>
      <c r="Z192" s="382"/>
    </row>
    <row r="193" spans="1:26" ht="20.100000000000001" customHeight="1" x14ac:dyDescent="0.3">
      <c r="A193" s="366" t="s">
        <v>39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82"/>
      <c r="S193" s="382"/>
      <c r="T193" s="382"/>
      <c r="U193" s="382"/>
      <c r="V193" s="382"/>
      <c r="W193" s="382"/>
      <c r="X193" s="382"/>
      <c r="Y193" s="382"/>
      <c r="Z193" s="382"/>
    </row>
    <row r="194" spans="1:26" ht="17.25" customHeight="1" x14ac:dyDescent="0.2">
      <c r="B194" s="36"/>
      <c r="C194" s="35"/>
      <c r="D194" s="35"/>
      <c r="E194" s="35"/>
      <c r="F194" s="559"/>
      <c r="G194" s="559"/>
      <c r="H194" s="559"/>
      <c r="I194" s="559"/>
      <c r="J194" s="87"/>
      <c r="K194" s="87"/>
      <c r="L194" s="35"/>
      <c r="M194" s="35"/>
      <c r="N194" s="35"/>
      <c r="O194" s="35"/>
      <c r="P194" s="37" t="s">
        <v>2</v>
      </c>
      <c r="Q194" s="35"/>
      <c r="R194" s="382"/>
      <c r="S194" s="382"/>
      <c r="T194" s="382"/>
      <c r="U194" s="382"/>
      <c r="V194" s="382"/>
      <c r="W194" s="382"/>
      <c r="X194" s="382"/>
      <c r="Y194" s="382"/>
      <c r="Z194" s="382"/>
    </row>
    <row r="195" spans="1:26" ht="24.75" customHeight="1" x14ac:dyDescent="0.25">
      <c r="A195" s="288" t="s">
        <v>223</v>
      </c>
      <c r="B195" s="285"/>
      <c r="C195" s="342" t="s">
        <v>177</v>
      </c>
      <c r="D195" s="342" t="s">
        <v>177</v>
      </c>
      <c r="E195" s="343" t="s">
        <v>180</v>
      </c>
      <c r="F195" s="445" t="s">
        <v>218</v>
      </c>
      <c r="G195" s="446"/>
      <c r="H195" s="446"/>
      <c r="I195" s="446"/>
      <c r="J195" s="446"/>
      <c r="K195" s="447"/>
      <c r="L195" s="343" t="s">
        <v>345</v>
      </c>
      <c r="M195" s="292"/>
      <c r="N195" s="342" t="s">
        <v>183</v>
      </c>
      <c r="O195" s="35"/>
      <c r="P195" s="37"/>
      <c r="Q195" s="35"/>
      <c r="R195" s="382"/>
      <c r="S195" s="382"/>
      <c r="T195" s="382"/>
      <c r="U195" s="382"/>
      <c r="V195" s="382"/>
      <c r="W195" s="382"/>
      <c r="X195" s="382"/>
      <c r="Y195" s="382"/>
      <c r="Z195" s="382"/>
    </row>
    <row r="196" spans="1:26" ht="24.75" customHeight="1" x14ac:dyDescent="0.25">
      <c r="A196" s="370" t="s">
        <v>99</v>
      </c>
      <c r="B196" s="371"/>
      <c r="C196" s="344" t="s">
        <v>178</v>
      </c>
      <c r="D196" s="344" t="s">
        <v>179</v>
      </c>
      <c r="E196" s="344" t="s">
        <v>181</v>
      </c>
      <c r="F196" s="384" t="s">
        <v>382</v>
      </c>
      <c r="G196" s="346" t="s">
        <v>191</v>
      </c>
      <c r="H196" s="345" t="s">
        <v>267</v>
      </c>
      <c r="I196" s="346" t="s">
        <v>189</v>
      </c>
      <c r="J196" s="348" t="s">
        <v>226</v>
      </c>
      <c r="K196" s="350" t="s">
        <v>266</v>
      </c>
      <c r="L196" s="385" t="s">
        <v>338</v>
      </c>
      <c r="M196" s="291"/>
      <c r="N196" s="344" t="s">
        <v>182</v>
      </c>
      <c r="O196" s="37"/>
      <c r="P196" s="37" t="s">
        <v>2</v>
      </c>
      <c r="Q196" s="48" t="s">
        <v>2</v>
      </c>
      <c r="R196" s="382"/>
      <c r="S196" s="382"/>
      <c r="T196" s="382"/>
      <c r="U196" s="382"/>
      <c r="V196" s="382"/>
      <c r="W196" s="382"/>
      <c r="X196" s="382"/>
      <c r="Y196" s="382"/>
      <c r="Z196" s="382"/>
    </row>
    <row r="197" spans="1:26" ht="24.95" customHeight="1" x14ac:dyDescent="0.25">
      <c r="A197" s="374" t="s">
        <v>85</v>
      </c>
      <c r="B197" s="375"/>
      <c r="C197" s="169"/>
      <c r="D197" s="169"/>
      <c r="E197" s="169"/>
      <c r="F197" s="270"/>
      <c r="G197" s="323"/>
      <c r="H197" s="318"/>
      <c r="I197" s="267"/>
      <c r="J197" s="267"/>
      <c r="K197" s="267"/>
      <c r="L197" s="169"/>
      <c r="M197" s="170"/>
      <c r="N197" s="171">
        <f t="shared" ref="N197:N207" si="7">SUM(C197:L197)</f>
        <v>0</v>
      </c>
      <c r="O197" s="95"/>
      <c r="P197" s="93"/>
      <c r="Q197" s="35"/>
      <c r="R197" s="382"/>
      <c r="S197" s="382"/>
      <c r="T197" s="382"/>
      <c r="U197" s="382"/>
      <c r="V197" s="382"/>
      <c r="W197" s="382"/>
      <c r="X197" s="382"/>
      <c r="Y197" s="382"/>
      <c r="Z197" s="382"/>
    </row>
    <row r="198" spans="1:26" ht="24.95" customHeight="1" x14ac:dyDescent="0.25">
      <c r="A198" s="376" t="s">
        <v>86</v>
      </c>
      <c r="B198" s="377"/>
      <c r="C198" s="172"/>
      <c r="D198" s="172"/>
      <c r="E198" s="172"/>
      <c r="F198" s="271"/>
      <c r="G198" s="324"/>
      <c r="H198" s="319"/>
      <c r="I198" s="208"/>
      <c r="J198" s="208"/>
      <c r="K198" s="208"/>
      <c r="L198" s="172"/>
      <c r="M198" s="173"/>
      <c r="N198" s="174">
        <f t="shared" si="7"/>
        <v>0</v>
      </c>
      <c r="O198" s="95"/>
      <c r="P198" s="93"/>
      <c r="Q198" s="35"/>
      <c r="R198" s="382"/>
      <c r="S198" s="382"/>
      <c r="T198" s="382"/>
      <c r="U198" s="382"/>
      <c r="V198" s="382"/>
      <c r="W198" s="382"/>
      <c r="X198" s="382"/>
      <c r="Y198" s="382"/>
      <c r="Z198" s="382"/>
    </row>
    <row r="199" spans="1:26" ht="24.95" customHeight="1" x14ac:dyDescent="0.25">
      <c r="A199" s="374" t="s">
        <v>87</v>
      </c>
      <c r="B199" s="375"/>
      <c r="C199" s="169"/>
      <c r="D199" s="169"/>
      <c r="E199" s="169"/>
      <c r="F199" s="270"/>
      <c r="G199" s="323"/>
      <c r="H199" s="318"/>
      <c r="I199" s="267"/>
      <c r="J199" s="267"/>
      <c r="K199" s="267"/>
      <c r="L199" s="169"/>
      <c r="M199" s="170"/>
      <c r="N199" s="171">
        <f t="shared" si="7"/>
        <v>0</v>
      </c>
      <c r="O199" s="95"/>
      <c r="P199" s="93" t="s">
        <v>2</v>
      </c>
      <c r="Q199" s="35"/>
      <c r="R199" s="382"/>
      <c r="S199" s="382"/>
      <c r="T199" s="382"/>
      <c r="U199" s="382"/>
      <c r="V199" s="382"/>
      <c r="W199" s="382"/>
      <c r="X199" s="382"/>
      <c r="Y199" s="382"/>
      <c r="Z199" s="382"/>
    </row>
    <row r="200" spans="1:26" ht="24.95" customHeight="1" x14ac:dyDescent="0.25">
      <c r="A200" s="376" t="s">
        <v>88</v>
      </c>
      <c r="B200" s="377"/>
      <c r="C200" s="172"/>
      <c r="D200" s="172"/>
      <c r="E200" s="172"/>
      <c r="F200" s="271"/>
      <c r="G200" s="324"/>
      <c r="H200" s="319"/>
      <c r="I200" s="208"/>
      <c r="J200" s="208"/>
      <c r="K200" s="208"/>
      <c r="L200" s="172"/>
      <c r="M200" s="173"/>
      <c r="N200" s="174">
        <f t="shared" si="7"/>
        <v>0</v>
      </c>
      <c r="O200" s="95"/>
      <c r="P200" s="93"/>
      <c r="Q200" s="35"/>
      <c r="R200" s="382"/>
      <c r="S200" s="382"/>
      <c r="T200" s="382"/>
      <c r="U200" s="382"/>
      <c r="V200" s="382"/>
      <c r="W200" s="382"/>
      <c r="X200" s="382"/>
      <c r="Y200" s="382"/>
      <c r="Z200" s="382"/>
    </row>
    <row r="201" spans="1:26" ht="24.95" customHeight="1" x14ac:dyDescent="0.25">
      <c r="A201" s="374" t="s">
        <v>89</v>
      </c>
      <c r="B201" s="375"/>
      <c r="C201" s="169"/>
      <c r="D201" s="169"/>
      <c r="E201" s="169"/>
      <c r="F201" s="270"/>
      <c r="G201" s="323"/>
      <c r="H201" s="318"/>
      <c r="I201" s="267"/>
      <c r="J201" s="267"/>
      <c r="K201" s="267"/>
      <c r="L201" s="169"/>
      <c r="M201" s="170"/>
      <c r="N201" s="175">
        <f t="shared" si="7"/>
        <v>0</v>
      </c>
      <c r="O201" s="95"/>
      <c r="P201" s="93" t="s">
        <v>2</v>
      </c>
      <c r="Q201" s="35"/>
      <c r="R201" s="382"/>
      <c r="S201" s="382"/>
      <c r="T201" s="382"/>
      <c r="U201" s="382"/>
      <c r="V201" s="382"/>
      <c r="W201" s="382"/>
      <c r="X201" s="382"/>
      <c r="Y201" s="382"/>
      <c r="Z201" s="382"/>
    </row>
    <row r="202" spans="1:26" ht="24.95" customHeight="1" x14ac:dyDescent="0.25">
      <c r="A202" s="376" t="s">
        <v>90</v>
      </c>
      <c r="B202" s="377"/>
      <c r="C202" s="172"/>
      <c r="D202" s="172"/>
      <c r="E202" s="172"/>
      <c r="F202" s="271"/>
      <c r="G202" s="324"/>
      <c r="H202" s="319"/>
      <c r="I202" s="208"/>
      <c r="J202" s="208"/>
      <c r="K202" s="208"/>
      <c r="L202" s="172"/>
      <c r="M202" s="173"/>
      <c r="N202" s="176">
        <f>SUM(C202:L202)</f>
        <v>0</v>
      </c>
      <c r="O202" s="95"/>
      <c r="P202" s="93"/>
      <c r="Q202" s="35"/>
      <c r="R202" s="382"/>
      <c r="S202" s="382"/>
      <c r="T202" s="382"/>
      <c r="U202" s="382"/>
      <c r="V202" s="382"/>
      <c r="W202" s="382"/>
      <c r="X202" s="382"/>
      <c r="Y202" s="382"/>
      <c r="Z202" s="382"/>
    </row>
    <row r="203" spans="1:26" ht="24.95" customHeight="1" x14ac:dyDescent="0.25">
      <c r="A203" s="374" t="s">
        <v>384</v>
      </c>
      <c r="B203" s="375"/>
      <c r="C203" s="169"/>
      <c r="D203" s="169"/>
      <c r="E203" s="169"/>
      <c r="F203" s="270"/>
      <c r="G203" s="323"/>
      <c r="H203" s="318"/>
      <c r="I203" s="267"/>
      <c r="J203" s="267"/>
      <c r="K203" s="267"/>
      <c r="L203" s="169"/>
      <c r="M203" s="170"/>
      <c r="N203" s="175">
        <f t="shared" ref="N203" si="8">SUM(C203:L203)</f>
        <v>0</v>
      </c>
      <c r="O203" s="95"/>
      <c r="P203" s="93"/>
      <c r="Q203" s="35"/>
      <c r="R203" s="382"/>
      <c r="S203" s="382"/>
      <c r="T203" s="382"/>
      <c r="U203" s="382"/>
      <c r="V203" s="382"/>
      <c r="W203" s="382"/>
      <c r="X203" s="382"/>
      <c r="Y203" s="382"/>
      <c r="Z203" s="382"/>
    </row>
    <row r="204" spans="1:26" ht="24.95" customHeight="1" x14ac:dyDescent="0.25">
      <c r="A204" s="376" t="s">
        <v>385</v>
      </c>
      <c r="B204" s="377"/>
      <c r="C204" s="172"/>
      <c r="D204" s="172"/>
      <c r="E204" s="172"/>
      <c r="F204" s="271"/>
      <c r="G204" s="324"/>
      <c r="H204" s="319"/>
      <c r="I204" s="208"/>
      <c r="J204" s="208"/>
      <c r="K204" s="208"/>
      <c r="L204" s="172"/>
      <c r="M204" s="173"/>
      <c r="N204" s="176">
        <f>SUM(C204:L204)</f>
        <v>0</v>
      </c>
      <c r="O204" s="95"/>
      <c r="P204" s="93"/>
      <c r="Q204" s="35"/>
      <c r="R204" s="382"/>
      <c r="S204" s="382"/>
      <c r="T204" s="382"/>
      <c r="U204" s="382"/>
      <c r="V204" s="382"/>
      <c r="W204" s="382"/>
      <c r="X204" s="382"/>
      <c r="Y204" s="382"/>
      <c r="Z204" s="382"/>
    </row>
    <row r="205" spans="1:26" ht="24.95" customHeight="1" x14ac:dyDescent="0.25">
      <c r="A205" s="372" t="s">
        <v>207</v>
      </c>
      <c r="B205" s="373"/>
      <c r="C205" s="177"/>
      <c r="D205" s="177"/>
      <c r="E205" s="177"/>
      <c r="F205" s="272"/>
      <c r="G205" s="325"/>
      <c r="H205" s="320"/>
      <c r="I205" s="268"/>
      <c r="J205" s="268"/>
      <c r="K205" s="268"/>
      <c r="L205" s="177"/>
      <c r="M205" s="178"/>
      <c r="N205" s="171">
        <f t="shared" si="7"/>
        <v>0</v>
      </c>
      <c r="O205" s="95"/>
      <c r="P205" s="93"/>
      <c r="Q205" s="35"/>
      <c r="R205" s="382"/>
      <c r="S205" s="382"/>
      <c r="T205" s="382"/>
      <c r="U205" s="382"/>
      <c r="V205" s="382"/>
      <c r="W205" s="382"/>
      <c r="X205" s="382"/>
      <c r="Y205" s="382"/>
      <c r="Z205" s="382"/>
    </row>
    <row r="206" spans="1:26" ht="24.95" customHeight="1" thickBot="1" x14ac:dyDescent="0.3">
      <c r="A206" s="38" t="s">
        <v>91</v>
      </c>
      <c r="B206" s="39"/>
      <c r="C206" s="179">
        <f t="shared" ref="C206:L206" si="9">SUM(C197:C205)</f>
        <v>0</v>
      </c>
      <c r="D206" s="179">
        <f t="shared" si="9"/>
        <v>0</v>
      </c>
      <c r="E206" s="179">
        <f t="shared" si="9"/>
        <v>0</v>
      </c>
      <c r="F206" s="273">
        <f t="shared" si="9"/>
        <v>0</v>
      </c>
      <c r="G206" s="326">
        <f t="shared" si="9"/>
        <v>0</v>
      </c>
      <c r="H206" s="321">
        <f>SUM(H197:H205)</f>
        <v>0</v>
      </c>
      <c r="I206" s="212">
        <f t="shared" si="9"/>
        <v>0</v>
      </c>
      <c r="J206" s="212">
        <f t="shared" si="9"/>
        <v>0</v>
      </c>
      <c r="K206" s="212">
        <f t="shared" ref="K206" si="10">SUM(K197:K205)</f>
        <v>0</v>
      </c>
      <c r="L206" s="179">
        <f t="shared" si="9"/>
        <v>0</v>
      </c>
      <c r="M206" s="180"/>
      <c r="N206" s="181">
        <f>SUM(C206:L206)</f>
        <v>0</v>
      </c>
      <c r="O206" s="95"/>
      <c r="P206" s="93" t="s">
        <v>2</v>
      </c>
      <c r="Q206" s="35"/>
      <c r="R206" s="382"/>
      <c r="S206" s="382"/>
      <c r="T206" s="382"/>
      <c r="U206" s="382"/>
      <c r="V206" s="382"/>
      <c r="W206" s="382"/>
      <c r="X206" s="382"/>
      <c r="Y206" s="382"/>
      <c r="Z206" s="382"/>
    </row>
    <row r="207" spans="1:26" ht="24.95" customHeight="1" x14ac:dyDescent="0.25">
      <c r="A207" s="376" t="s">
        <v>92</v>
      </c>
      <c r="B207" s="377"/>
      <c r="C207" s="172"/>
      <c r="D207" s="172"/>
      <c r="E207" s="172"/>
      <c r="F207" s="271"/>
      <c r="G207" s="324"/>
      <c r="H207" s="319"/>
      <c r="I207" s="208"/>
      <c r="J207" s="208"/>
      <c r="K207" s="208"/>
      <c r="L207" s="172"/>
      <c r="M207" s="173"/>
      <c r="N207" s="174">
        <f t="shared" si="7"/>
        <v>0</v>
      </c>
      <c r="O207" s="95"/>
      <c r="P207" s="93"/>
      <c r="Q207" s="35"/>
      <c r="R207" s="382"/>
      <c r="S207" s="382"/>
      <c r="T207" s="382"/>
      <c r="U207" s="382"/>
      <c r="V207" s="382"/>
      <c r="W207" s="382"/>
      <c r="X207" s="382"/>
      <c r="Y207" s="382"/>
      <c r="Z207" s="382"/>
    </row>
    <row r="208" spans="1:26" ht="24.95" customHeight="1" thickBot="1" x14ac:dyDescent="0.3">
      <c r="A208" s="378" t="s">
        <v>93</v>
      </c>
      <c r="B208" s="379"/>
      <c r="C208" s="182">
        <f t="shared" ref="C208:L208" si="11">+C206+C207</f>
        <v>0</v>
      </c>
      <c r="D208" s="182">
        <f t="shared" si="11"/>
        <v>0</v>
      </c>
      <c r="E208" s="182">
        <f t="shared" si="11"/>
        <v>0</v>
      </c>
      <c r="F208" s="274">
        <f t="shared" si="11"/>
        <v>0</v>
      </c>
      <c r="G208" s="327">
        <f t="shared" si="11"/>
        <v>0</v>
      </c>
      <c r="H208" s="322">
        <f t="shared" si="11"/>
        <v>0</v>
      </c>
      <c r="I208" s="269">
        <f>+I206+I207</f>
        <v>0</v>
      </c>
      <c r="J208" s="269">
        <f>+J206+J207</f>
        <v>0</v>
      </c>
      <c r="K208" s="269">
        <f>+K206+K207</f>
        <v>0</v>
      </c>
      <c r="L208" s="182">
        <f t="shared" si="11"/>
        <v>0</v>
      </c>
      <c r="M208" s="183"/>
      <c r="N208" s="181">
        <f>SUM(C208:L208)</f>
        <v>0</v>
      </c>
      <c r="O208" s="95"/>
      <c r="P208" s="93" t="s">
        <v>2</v>
      </c>
      <c r="Q208" s="35"/>
      <c r="R208" s="382"/>
      <c r="S208" s="382"/>
      <c r="T208" s="382"/>
      <c r="U208" s="382"/>
      <c r="V208" s="382"/>
      <c r="W208" s="382"/>
      <c r="X208" s="382"/>
      <c r="Y208" s="382"/>
      <c r="Z208" s="382"/>
    </row>
    <row r="209" spans="1:26" ht="24.95" customHeight="1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82"/>
      <c r="S209" s="382"/>
      <c r="T209" s="382"/>
      <c r="U209" s="382"/>
      <c r="V209" s="382"/>
      <c r="W209" s="382"/>
      <c r="X209" s="382"/>
      <c r="Y209" s="382"/>
      <c r="Z209" s="382"/>
    </row>
    <row r="210" spans="1:26" ht="18.75" x14ac:dyDescent="0.3">
      <c r="A210" s="549"/>
      <c r="B210" s="560"/>
      <c r="C210" s="560"/>
      <c r="D210" s="560"/>
      <c r="E210" s="560"/>
      <c r="F210" s="560"/>
      <c r="G210" s="560"/>
      <c r="H210" s="560"/>
      <c r="I210" s="560"/>
      <c r="J210" s="560"/>
      <c r="K210" s="560"/>
      <c r="L210" s="560"/>
      <c r="M210" s="560"/>
      <c r="N210" s="560"/>
      <c r="O210" s="35"/>
      <c r="P210" s="35"/>
      <c r="Q210" s="35"/>
      <c r="R210" s="382"/>
      <c r="S210" s="382"/>
      <c r="T210" s="382"/>
      <c r="U210" s="382"/>
      <c r="V210" s="382"/>
      <c r="W210" s="382"/>
      <c r="X210" s="382"/>
      <c r="Y210" s="382"/>
      <c r="Z210" s="382"/>
    </row>
    <row r="211" spans="1:26" ht="16.5" customHeight="1" x14ac:dyDescent="0.2">
      <c r="B211" s="36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7" t="s">
        <v>2</v>
      </c>
      <c r="Q211" s="35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spans="1:26" ht="24.75" customHeight="1" x14ac:dyDescent="0.25">
      <c r="A212" s="288" t="s">
        <v>101</v>
      </c>
      <c r="B212" s="285"/>
      <c r="C212" s="342" t="s">
        <v>177</v>
      </c>
      <c r="D212" s="342" t="s">
        <v>177</v>
      </c>
      <c r="E212" s="343" t="s">
        <v>180</v>
      </c>
      <c r="F212" s="445" t="s">
        <v>218</v>
      </c>
      <c r="G212" s="446"/>
      <c r="H212" s="446"/>
      <c r="I212" s="446"/>
      <c r="J212" s="446"/>
      <c r="K212" s="447"/>
      <c r="L212" s="343" t="s">
        <v>345</v>
      </c>
      <c r="M212" s="292"/>
      <c r="N212" s="342" t="s">
        <v>183</v>
      </c>
      <c r="O212" s="292"/>
      <c r="P212" s="287" t="str">
        <f>+$P$182</f>
        <v>Skade-</v>
      </c>
      <c r="Q212" s="35"/>
      <c r="R212" s="382"/>
      <c r="S212" s="382"/>
      <c r="T212" s="382"/>
      <c r="U212" s="382"/>
      <c r="V212" s="382"/>
      <c r="W212" s="382"/>
      <c r="X212" s="382"/>
      <c r="Y212" s="382"/>
      <c r="Z212" s="382"/>
    </row>
    <row r="213" spans="1:26" ht="24.75" customHeight="1" x14ac:dyDescent="0.25">
      <c r="A213" s="370" t="s">
        <v>99</v>
      </c>
      <c r="B213" s="371"/>
      <c r="C213" s="344" t="s">
        <v>178</v>
      </c>
      <c r="D213" s="344" t="s">
        <v>179</v>
      </c>
      <c r="E213" s="344" t="s">
        <v>181</v>
      </c>
      <c r="F213" s="384" t="s">
        <v>382</v>
      </c>
      <c r="G213" s="346" t="s">
        <v>191</v>
      </c>
      <c r="H213" s="345" t="s">
        <v>267</v>
      </c>
      <c r="I213" s="346" t="s">
        <v>189</v>
      </c>
      <c r="J213" s="348" t="s">
        <v>226</v>
      </c>
      <c r="K213" s="350" t="s">
        <v>266</v>
      </c>
      <c r="L213" s="385" t="s">
        <v>338</v>
      </c>
      <c r="M213" s="291"/>
      <c r="N213" s="344" t="s">
        <v>182</v>
      </c>
      <c r="O213" s="291"/>
      <c r="P213" s="286" t="str">
        <f>+$P$183</f>
        <v>forsikring</v>
      </c>
      <c r="Q213" s="37"/>
      <c r="R213" s="382"/>
      <c r="S213" s="382"/>
      <c r="T213" s="382"/>
      <c r="U213" s="382"/>
      <c r="V213" s="382"/>
      <c r="W213" s="382"/>
      <c r="X213" s="382"/>
      <c r="Y213" s="382"/>
      <c r="Z213" s="382"/>
    </row>
    <row r="214" spans="1:26" ht="24.95" customHeight="1" x14ac:dyDescent="0.25">
      <c r="A214" s="374" t="s">
        <v>85</v>
      </c>
      <c r="B214" s="375"/>
      <c r="C214" s="169"/>
      <c r="D214" s="169"/>
      <c r="E214" s="169"/>
      <c r="F214" s="270"/>
      <c r="G214" s="323"/>
      <c r="H214" s="318"/>
      <c r="I214" s="267"/>
      <c r="J214" s="267"/>
      <c r="K214" s="267"/>
      <c r="L214" s="169"/>
      <c r="M214" s="170"/>
      <c r="N214" s="184">
        <f t="shared" ref="N214:N224" si="12">SUM(C214:L214)</f>
        <v>0</v>
      </c>
      <c r="O214" s="170"/>
      <c r="P214" s="228"/>
      <c r="Q214" s="35"/>
      <c r="R214" s="382"/>
      <c r="S214" s="382"/>
      <c r="T214" s="382"/>
      <c r="U214" s="382"/>
      <c r="V214" s="382"/>
      <c r="W214" s="382"/>
      <c r="X214" s="382"/>
      <c r="Y214" s="382"/>
      <c r="Z214" s="382"/>
    </row>
    <row r="215" spans="1:26" ht="24.95" customHeight="1" x14ac:dyDescent="0.25">
      <c r="A215" s="376" t="s">
        <v>86</v>
      </c>
      <c r="B215" s="377"/>
      <c r="C215" s="172"/>
      <c r="D215" s="172"/>
      <c r="E215" s="172"/>
      <c r="F215" s="271"/>
      <c r="G215" s="324"/>
      <c r="H215" s="319"/>
      <c r="I215" s="208"/>
      <c r="J215" s="208"/>
      <c r="K215" s="208"/>
      <c r="L215" s="172"/>
      <c r="M215" s="173"/>
      <c r="N215" s="185">
        <f t="shared" si="12"/>
        <v>0</v>
      </c>
      <c r="O215" s="173"/>
      <c r="P215" s="227"/>
      <c r="Q215" s="35"/>
      <c r="R215" s="382"/>
      <c r="S215" s="382"/>
      <c r="T215" s="382"/>
      <c r="U215" s="382"/>
      <c r="V215" s="382"/>
      <c r="W215" s="382"/>
      <c r="X215" s="382"/>
      <c r="Y215" s="382"/>
      <c r="Z215" s="382"/>
    </row>
    <row r="216" spans="1:26" ht="24.95" customHeight="1" x14ac:dyDescent="0.25">
      <c r="A216" s="374" t="s">
        <v>87</v>
      </c>
      <c r="B216" s="375"/>
      <c r="C216" s="169"/>
      <c r="D216" s="169"/>
      <c r="E216" s="169"/>
      <c r="F216" s="270"/>
      <c r="G216" s="323"/>
      <c r="H216" s="318"/>
      <c r="I216" s="267"/>
      <c r="J216" s="267"/>
      <c r="K216" s="267"/>
      <c r="L216" s="169"/>
      <c r="M216" s="170"/>
      <c r="N216" s="184">
        <f t="shared" si="12"/>
        <v>0</v>
      </c>
      <c r="O216" s="170"/>
      <c r="P216" s="228"/>
      <c r="Q216" s="35"/>
      <c r="R216" s="382"/>
      <c r="S216" s="382"/>
      <c r="T216" s="382"/>
      <c r="U216" s="382"/>
      <c r="V216" s="382"/>
      <c r="W216" s="382"/>
      <c r="X216" s="382"/>
      <c r="Y216" s="382"/>
      <c r="Z216" s="382"/>
    </row>
    <row r="217" spans="1:26" ht="24.95" customHeight="1" x14ac:dyDescent="0.25">
      <c r="A217" s="376" t="s">
        <v>88</v>
      </c>
      <c r="B217" s="377"/>
      <c r="C217" s="172"/>
      <c r="D217" s="172"/>
      <c r="E217" s="172"/>
      <c r="F217" s="271"/>
      <c r="G217" s="324"/>
      <c r="H217" s="319"/>
      <c r="I217" s="208"/>
      <c r="J217" s="208"/>
      <c r="K217" s="208"/>
      <c r="L217" s="172"/>
      <c r="M217" s="173"/>
      <c r="N217" s="185">
        <f t="shared" si="12"/>
        <v>0</v>
      </c>
      <c r="O217" s="173"/>
      <c r="P217" s="227"/>
      <c r="Q217" s="35"/>
      <c r="R217" s="382"/>
      <c r="S217" s="382"/>
      <c r="T217" s="382"/>
      <c r="U217" s="382"/>
      <c r="V217" s="382"/>
      <c r="W217" s="382"/>
      <c r="X217" s="382"/>
      <c r="Y217" s="382"/>
      <c r="Z217" s="382"/>
    </row>
    <row r="218" spans="1:26" ht="24.95" customHeight="1" x14ac:dyDescent="0.25">
      <c r="A218" s="374" t="s">
        <v>89</v>
      </c>
      <c r="B218" s="375"/>
      <c r="C218" s="169"/>
      <c r="D218" s="169"/>
      <c r="E218" s="169"/>
      <c r="F218" s="270"/>
      <c r="G218" s="323"/>
      <c r="H218" s="318"/>
      <c r="I218" s="267"/>
      <c r="J218" s="267"/>
      <c r="K218" s="267"/>
      <c r="L218" s="169"/>
      <c r="M218" s="170"/>
      <c r="N218" s="186">
        <f t="shared" si="12"/>
        <v>0</v>
      </c>
      <c r="O218" s="170"/>
      <c r="P218" s="228"/>
      <c r="Q218" s="35"/>
      <c r="R218" s="382"/>
      <c r="S218" s="382"/>
      <c r="T218" s="382"/>
      <c r="U218" s="382"/>
      <c r="V218" s="382"/>
      <c r="W218" s="382"/>
      <c r="X218" s="382"/>
      <c r="Y218" s="382"/>
      <c r="Z218" s="382"/>
    </row>
    <row r="219" spans="1:26" ht="24.95" customHeight="1" x14ac:dyDescent="0.25">
      <c r="A219" s="376" t="s">
        <v>90</v>
      </c>
      <c r="B219" s="377"/>
      <c r="C219" s="172"/>
      <c r="D219" s="172"/>
      <c r="E219" s="172"/>
      <c r="F219" s="271"/>
      <c r="G219" s="324"/>
      <c r="H219" s="319"/>
      <c r="I219" s="208"/>
      <c r="J219" s="208"/>
      <c r="K219" s="208"/>
      <c r="L219" s="172"/>
      <c r="M219" s="173"/>
      <c r="N219" s="187">
        <f>SUM(C219:L219)</f>
        <v>0</v>
      </c>
      <c r="O219" s="173"/>
      <c r="P219" s="227"/>
      <c r="Q219" s="35"/>
      <c r="R219" s="382"/>
      <c r="S219" s="382"/>
      <c r="T219" s="382"/>
      <c r="U219" s="382"/>
      <c r="V219" s="382"/>
      <c r="W219" s="382"/>
      <c r="X219" s="382"/>
      <c r="Y219" s="382"/>
      <c r="Z219" s="382"/>
    </row>
    <row r="220" spans="1:26" ht="24.95" customHeight="1" x14ac:dyDescent="0.25">
      <c r="A220" s="374" t="s">
        <v>384</v>
      </c>
      <c r="B220" s="375"/>
      <c r="C220" s="169"/>
      <c r="D220" s="169"/>
      <c r="E220" s="169"/>
      <c r="F220" s="270"/>
      <c r="G220" s="323"/>
      <c r="H220" s="318"/>
      <c r="I220" s="267"/>
      <c r="J220" s="267"/>
      <c r="K220" s="267"/>
      <c r="L220" s="169"/>
      <c r="M220" s="170"/>
      <c r="N220" s="175">
        <f t="shared" ref="N220" si="13">SUM(C220:L220)</f>
        <v>0</v>
      </c>
      <c r="O220" s="173"/>
      <c r="P220" s="349"/>
      <c r="Q220" s="35"/>
      <c r="R220" s="382"/>
      <c r="S220" s="382"/>
      <c r="T220" s="382"/>
      <c r="U220" s="382"/>
      <c r="V220" s="382"/>
      <c r="W220" s="382"/>
      <c r="X220" s="382"/>
      <c r="Y220" s="382"/>
      <c r="Z220" s="382"/>
    </row>
    <row r="221" spans="1:26" ht="24.95" customHeight="1" x14ac:dyDescent="0.25">
      <c r="A221" s="376" t="s">
        <v>385</v>
      </c>
      <c r="B221" s="377"/>
      <c r="C221" s="172"/>
      <c r="D221" s="172"/>
      <c r="E221" s="172"/>
      <c r="F221" s="271"/>
      <c r="G221" s="324"/>
      <c r="H221" s="319"/>
      <c r="I221" s="208"/>
      <c r="J221" s="208"/>
      <c r="K221" s="208"/>
      <c r="L221" s="172"/>
      <c r="M221" s="173"/>
      <c r="N221" s="176">
        <f>SUM(C221:L221)</f>
        <v>0</v>
      </c>
      <c r="O221" s="173"/>
      <c r="P221" s="349"/>
      <c r="Q221" s="35"/>
      <c r="R221" s="382"/>
      <c r="S221" s="382"/>
      <c r="T221" s="382"/>
      <c r="U221" s="382"/>
      <c r="V221" s="382"/>
      <c r="W221" s="382"/>
      <c r="X221" s="382"/>
      <c r="Y221" s="382"/>
      <c r="Z221" s="382"/>
    </row>
    <row r="222" spans="1:26" ht="24.95" customHeight="1" x14ac:dyDescent="0.25">
      <c r="A222" s="372" t="s">
        <v>207</v>
      </c>
      <c r="B222" s="373"/>
      <c r="C222" s="177"/>
      <c r="D222" s="177"/>
      <c r="E222" s="177"/>
      <c r="F222" s="272"/>
      <c r="G222" s="325"/>
      <c r="H222" s="320"/>
      <c r="I222" s="268"/>
      <c r="J222" s="268"/>
      <c r="K222" s="268"/>
      <c r="L222" s="177"/>
      <c r="M222" s="178"/>
      <c r="N222" s="184">
        <f t="shared" si="12"/>
        <v>0</v>
      </c>
      <c r="O222" s="178"/>
      <c r="P222" s="230"/>
      <c r="Q222" s="35"/>
      <c r="R222" s="382"/>
      <c r="S222" s="382"/>
      <c r="T222" s="382"/>
      <c r="U222" s="382"/>
      <c r="V222" s="382"/>
      <c r="W222" s="382"/>
      <c r="X222" s="382"/>
      <c r="Y222" s="382"/>
      <c r="Z222" s="382"/>
    </row>
    <row r="223" spans="1:26" ht="24.95" customHeight="1" thickBot="1" x14ac:dyDescent="0.3">
      <c r="A223" s="38" t="s">
        <v>91</v>
      </c>
      <c r="B223" s="39"/>
      <c r="C223" s="179">
        <f t="shared" ref="C223:L223" si="14">SUM(C214:C222)</f>
        <v>0</v>
      </c>
      <c r="D223" s="179">
        <f t="shared" si="14"/>
        <v>0</v>
      </c>
      <c r="E223" s="179">
        <f t="shared" si="14"/>
        <v>0</v>
      </c>
      <c r="F223" s="273">
        <f t="shared" si="14"/>
        <v>0</v>
      </c>
      <c r="G223" s="326">
        <f t="shared" si="14"/>
        <v>0</v>
      </c>
      <c r="H223" s="321">
        <f>SUM(H214:H222)</f>
        <v>0</v>
      </c>
      <c r="I223" s="212">
        <f t="shared" si="14"/>
        <v>0</v>
      </c>
      <c r="J223" s="212">
        <f t="shared" si="14"/>
        <v>0</v>
      </c>
      <c r="K223" s="212">
        <f t="shared" ref="K223" si="15">SUM(K214:K222)</f>
        <v>0</v>
      </c>
      <c r="L223" s="179">
        <f t="shared" si="14"/>
        <v>0</v>
      </c>
      <c r="M223" s="180"/>
      <c r="N223" s="182">
        <f>SUM(C223:L223)</f>
        <v>0</v>
      </c>
      <c r="O223" s="180"/>
      <c r="P223" s="229"/>
      <c r="Q223" s="35"/>
      <c r="R223" s="382"/>
      <c r="S223" s="382"/>
      <c r="T223" s="382"/>
      <c r="U223" s="382"/>
      <c r="V223" s="382"/>
      <c r="W223" s="382"/>
      <c r="X223" s="382"/>
      <c r="Y223" s="382"/>
      <c r="Z223" s="382"/>
    </row>
    <row r="224" spans="1:26" ht="24" customHeight="1" x14ac:dyDescent="0.25">
      <c r="A224" s="376" t="s">
        <v>92</v>
      </c>
      <c r="B224" s="377"/>
      <c r="C224" s="172"/>
      <c r="D224" s="172"/>
      <c r="E224" s="172"/>
      <c r="F224" s="271"/>
      <c r="G224" s="324"/>
      <c r="H224" s="319"/>
      <c r="I224" s="208"/>
      <c r="J224" s="208"/>
      <c r="K224" s="208"/>
      <c r="L224" s="172"/>
      <c r="M224" s="173"/>
      <c r="N224" s="185">
        <f t="shared" si="12"/>
        <v>0</v>
      </c>
      <c r="O224" s="173"/>
      <c r="P224" s="188"/>
      <c r="Q224" s="35"/>
      <c r="R224" s="382"/>
      <c r="S224" s="382"/>
      <c r="T224" s="382"/>
      <c r="U224" s="382"/>
      <c r="V224" s="382"/>
      <c r="W224" s="382"/>
      <c r="X224" s="382"/>
      <c r="Y224" s="382"/>
      <c r="Z224" s="382"/>
    </row>
    <row r="225" spans="1:26" ht="24" customHeight="1" thickBot="1" x14ac:dyDescent="0.3">
      <c r="A225" s="378" t="s">
        <v>93</v>
      </c>
      <c r="B225" s="379"/>
      <c r="C225" s="182">
        <f t="shared" ref="C225:D225" si="16">+C223+C224</f>
        <v>0</v>
      </c>
      <c r="D225" s="182">
        <f t="shared" si="16"/>
        <v>0</v>
      </c>
      <c r="E225" s="182">
        <f>+E223+E224</f>
        <v>0</v>
      </c>
      <c r="F225" s="274">
        <f>+F223+F224</f>
        <v>0</v>
      </c>
      <c r="G225" s="327">
        <f>+G223+G224</f>
        <v>0</v>
      </c>
      <c r="H225" s="322">
        <f t="shared" ref="H225" si="17">+H223+H224</f>
        <v>0</v>
      </c>
      <c r="I225" s="269">
        <f>+I223+I224</f>
        <v>0</v>
      </c>
      <c r="J225" s="269">
        <f>+J223+J224</f>
        <v>0</v>
      </c>
      <c r="K225" s="269">
        <f>+K223+K224</f>
        <v>0</v>
      </c>
      <c r="L225" s="182">
        <f>+L223+L224</f>
        <v>0</v>
      </c>
      <c r="M225" s="183"/>
      <c r="N225" s="182">
        <f>SUM(C225:L225)</f>
        <v>0</v>
      </c>
      <c r="O225" s="183"/>
      <c r="P225" s="182">
        <f>+P223+P224</f>
        <v>0</v>
      </c>
      <c r="Q225" s="35"/>
      <c r="R225" s="382"/>
      <c r="S225" s="382"/>
      <c r="T225" s="382"/>
      <c r="U225" s="382"/>
      <c r="V225" s="382"/>
      <c r="W225" s="382"/>
      <c r="X225" s="382"/>
      <c r="Y225" s="382"/>
      <c r="Z225" s="382"/>
    </row>
    <row r="226" spans="1:26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82"/>
      <c r="S226" s="382"/>
      <c r="T226" s="382"/>
      <c r="U226" s="382"/>
      <c r="V226" s="382"/>
      <c r="W226" s="382"/>
      <c r="X226" s="382"/>
      <c r="Y226" s="382"/>
      <c r="Z226" s="382"/>
    </row>
    <row r="227" spans="1:26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82"/>
      <c r="S227" s="382"/>
      <c r="T227" s="382"/>
      <c r="U227" s="382"/>
      <c r="V227" s="382"/>
      <c r="W227" s="382"/>
      <c r="X227" s="382"/>
      <c r="Y227" s="382"/>
      <c r="Z227" s="382"/>
    </row>
    <row r="228" spans="1:26" ht="20.100000000000001" customHeight="1" x14ac:dyDescent="0.3">
      <c r="A228" s="548" t="s">
        <v>305</v>
      </c>
      <c r="B228" s="549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82"/>
      <c r="S228" s="382"/>
      <c r="T228" s="382"/>
      <c r="U228" s="382"/>
      <c r="V228" s="382"/>
      <c r="W228" s="382"/>
      <c r="X228" s="382"/>
      <c r="Y228" s="382"/>
      <c r="Z228" s="382"/>
    </row>
    <row r="229" spans="1:26" ht="14.25" customHeight="1" x14ac:dyDescent="0.2"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7"/>
      <c r="Q229" s="35"/>
      <c r="R229" s="382"/>
      <c r="S229" s="382"/>
      <c r="T229" s="382"/>
      <c r="U229" s="382"/>
      <c r="V229" s="382"/>
      <c r="W229" s="382"/>
      <c r="X229" s="382"/>
      <c r="Y229" s="382"/>
      <c r="Z229" s="382"/>
    </row>
    <row r="230" spans="1:26" ht="24.75" customHeight="1" x14ac:dyDescent="0.25">
      <c r="A230" s="288" t="s">
        <v>231</v>
      </c>
      <c r="B230" s="285"/>
      <c r="C230" s="342" t="s">
        <v>177</v>
      </c>
      <c r="D230" s="342" t="s">
        <v>177</v>
      </c>
      <c r="E230" s="343" t="s">
        <v>180</v>
      </c>
      <c r="F230" s="445" t="s">
        <v>218</v>
      </c>
      <c r="G230" s="446"/>
      <c r="H230" s="446"/>
      <c r="I230" s="446"/>
      <c r="J230" s="446"/>
      <c r="K230" s="447"/>
      <c r="L230" s="343" t="s">
        <v>345</v>
      </c>
      <c r="M230" s="292"/>
      <c r="N230" s="342" t="s">
        <v>183</v>
      </c>
      <c r="O230" s="292"/>
      <c r="P230" s="287" t="str">
        <f>+$P$182</f>
        <v>Skade-</v>
      </c>
      <c r="Q230" s="35"/>
      <c r="R230" s="382"/>
      <c r="S230" s="382"/>
      <c r="T230" s="382"/>
      <c r="U230" s="382"/>
      <c r="V230" s="382"/>
      <c r="W230" s="382"/>
      <c r="X230" s="382"/>
      <c r="Y230" s="382"/>
      <c r="Z230" s="382"/>
    </row>
    <row r="231" spans="1:26" ht="24.75" customHeight="1" x14ac:dyDescent="0.25">
      <c r="A231" s="370" t="s">
        <v>99</v>
      </c>
      <c r="B231" s="371"/>
      <c r="C231" s="344" t="s">
        <v>178</v>
      </c>
      <c r="D231" s="344" t="s">
        <v>179</v>
      </c>
      <c r="E231" s="344" t="s">
        <v>181</v>
      </c>
      <c r="F231" s="384" t="s">
        <v>382</v>
      </c>
      <c r="G231" s="346" t="s">
        <v>191</v>
      </c>
      <c r="H231" s="345" t="s">
        <v>267</v>
      </c>
      <c r="I231" s="346" t="s">
        <v>189</v>
      </c>
      <c r="J231" s="348" t="s">
        <v>226</v>
      </c>
      <c r="K231" s="350" t="s">
        <v>266</v>
      </c>
      <c r="L231" s="385" t="s">
        <v>338</v>
      </c>
      <c r="M231" s="291"/>
      <c r="N231" s="344" t="s">
        <v>182</v>
      </c>
      <c r="O231" s="291"/>
      <c r="P231" s="286" t="str">
        <f>+$P$183</f>
        <v>forsikring</v>
      </c>
      <c r="Q231" s="37"/>
      <c r="R231" s="382"/>
      <c r="S231" s="382"/>
      <c r="T231" s="382"/>
      <c r="U231" s="382"/>
      <c r="V231" s="382"/>
      <c r="W231" s="382"/>
      <c r="X231" s="382"/>
      <c r="Y231" s="382"/>
      <c r="Z231" s="382"/>
    </row>
    <row r="232" spans="1:26" ht="24.95" customHeight="1" x14ac:dyDescent="0.25">
      <c r="A232" s="374" t="s">
        <v>186</v>
      </c>
      <c r="B232" s="375"/>
      <c r="C232" s="242"/>
      <c r="D232" s="242"/>
      <c r="E232" s="242"/>
      <c r="F232" s="264"/>
      <c r="G232" s="331"/>
      <c r="H232" s="328"/>
      <c r="I232" s="263"/>
      <c r="J232" s="263"/>
      <c r="K232" s="263"/>
      <c r="L232" s="242"/>
      <c r="M232" s="189"/>
      <c r="N232" s="164">
        <f t="shared" ref="N232:N238" si="18">SUM(C232:L232)</f>
        <v>0</v>
      </c>
      <c r="O232" s="243"/>
      <c r="P232" s="276"/>
      <c r="Q232" s="35"/>
      <c r="R232" s="382"/>
      <c r="S232" s="382"/>
      <c r="T232" s="382"/>
      <c r="U232" s="382"/>
      <c r="V232" s="382"/>
      <c r="W232" s="382"/>
      <c r="X232" s="382"/>
      <c r="Y232" s="382"/>
      <c r="Z232" s="382"/>
    </row>
    <row r="233" spans="1:26" ht="24.95" customHeight="1" x14ac:dyDescent="0.25">
      <c r="A233" s="240" t="s">
        <v>185</v>
      </c>
      <c r="B233" s="241"/>
      <c r="C233" s="297"/>
      <c r="D233" s="297"/>
      <c r="E233" s="297"/>
      <c r="F233" s="298"/>
      <c r="G233" s="332"/>
      <c r="H233" s="329"/>
      <c r="I233" s="299"/>
      <c r="J233" s="299"/>
      <c r="K233" s="299"/>
      <c r="L233" s="297"/>
      <c r="M233" s="203"/>
      <c r="N233" s="166">
        <f t="shared" si="18"/>
        <v>0</v>
      </c>
      <c r="O233" s="202"/>
      <c r="P233" s="293"/>
      <c r="Q233" s="35"/>
      <c r="R233" s="382"/>
      <c r="S233" s="382"/>
      <c r="T233" s="382"/>
      <c r="U233" s="382"/>
      <c r="V233" s="382"/>
      <c r="W233" s="382"/>
      <c r="X233" s="382"/>
      <c r="Y233" s="382"/>
      <c r="Z233" s="382"/>
    </row>
    <row r="234" spans="1:26" ht="24.95" customHeight="1" x14ac:dyDescent="0.25">
      <c r="A234" s="240" t="s">
        <v>190</v>
      </c>
      <c r="B234" s="241"/>
      <c r="C234" s="294"/>
      <c r="D234" s="294"/>
      <c r="E234" s="294"/>
      <c r="F234" s="295"/>
      <c r="G234" s="333"/>
      <c r="H234" s="330"/>
      <c r="I234" s="296"/>
      <c r="J234" s="296"/>
      <c r="K234" s="296"/>
      <c r="L234" s="294"/>
      <c r="M234" s="203"/>
      <c r="N234" s="166">
        <f>SUM(C234:L234)</f>
        <v>0</v>
      </c>
      <c r="O234" s="202"/>
      <c r="P234" s="293"/>
      <c r="Q234" s="35"/>
      <c r="R234" s="382"/>
      <c r="S234" s="382"/>
      <c r="T234" s="382"/>
      <c r="U234" s="382"/>
      <c r="V234" s="382"/>
      <c r="W234" s="382"/>
      <c r="X234" s="382"/>
      <c r="Y234" s="382"/>
      <c r="Z234" s="382"/>
    </row>
    <row r="235" spans="1:26" ht="24.95" customHeight="1" x14ac:dyDescent="0.25">
      <c r="A235" s="376" t="s">
        <v>192</v>
      </c>
      <c r="B235" s="377"/>
      <c r="C235" s="156"/>
      <c r="D235" s="156"/>
      <c r="E235" s="156"/>
      <c r="F235" s="265"/>
      <c r="G235" s="316"/>
      <c r="H235" s="313"/>
      <c r="I235" s="246"/>
      <c r="J235" s="246"/>
      <c r="K235" s="246"/>
      <c r="L235" s="156"/>
      <c r="M235" s="190"/>
      <c r="N235" s="166">
        <f t="shared" si="18"/>
        <v>0</v>
      </c>
      <c r="O235" s="157"/>
      <c r="P235" s="196"/>
      <c r="Q235" s="35"/>
      <c r="R235" s="382"/>
      <c r="S235" s="382"/>
      <c r="T235" s="382"/>
      <c r="U235" s="382"/>
      <c r="V235" s="382"/>
      <c r="W235" s="382"/>
      <c r="X235" s="382"/>
      <c r="Y235" s="382"/>
      <c r="Z235" s="382"/>
    </row>
    <row r="236" spans="1:26" ht="24.95" customHeight="1" thickBot="1" x14ac:dyDescent="0.3">
      <c r="A236" s="38" t="s">
        <v>102</v>
      </c>
      <c r="B236" s="39"/>
      <c r="C236" s="159">
        <f t="shared" ref="C236:L236" si="19">SUM(C232:C235)</f>
        <v>0</v>
      </c>
      <c r="D236" s="159">
        <f t="shared" si="19"/>
        <v>0</v>
      </c>
      <c r="E236" s="159">
        <f t="shared" si="19"/>
        <v>0</v>
      </c>
      <c r="F236" s="266">
        <f t="shared" si="19"/>
        <v>0</v>
      </c>
      <c r="G236" s="317">
        <f t="shared" si="19"/>
        <v>0</v>
      </c>
      <c r="H236" s="314">
        <f t="shared" si="19"/>
        <v>0</v>
      </c>
      <c r="I236" s="247">
        <f t="shared" si="19"/>
        <v>0</v>
      </c>
      <c r="J236" s="247">
        <f t="shared" si="19"/>
        <v>0</v>
      </c>
      <c r="K236" s="247">
        <f t="shared" ref="K236" si="20">SUM(K232:K235)</f>
        <v>0</v>
      </c>
      <c r="L236" s="159">
        <f t="shared" si="19"/>
        <v>0</v>
      </c>
      <c r="M236" s="191"/>
      <c r="N236" s="162">
        <f t="shared" si="18"/>
        <v>0</v>
      </c>
      <c r="O236" s="160"/>
      <c r="P236" s="192"/>
      <c r="Q236" s="35"/>
      <c r="R236" s="382"/>
      <c r="S236" s="382"/>
      <c r="T236" s="382"/>
      <c r="U236" s="382"/>
      <c r="V236" s="382"/>
      <c r="W236" s="382"/>
      <c r="X236" s="382"/>
      <c r="Y236" s="382"/>
      <c r="Z236" s="382"/>
    </row>
    <row r="237" spans="1:26" ht="24" customHeight="1" x14ac:dyDescent="0.25">
      <c r="A237" s="376" t="s">
        <v>200</v>
      </c>
      <c r="B237" s="377"/>
      <c r="C237" s="156"/>
      <c r="D237" s="156"/>
      <c r="E237" s="156"/>
      <c r="F237" s="265"/>
      <c r="G237" s="316"/>
      <c r="H237" s="313"/>
      <c r="I237" s="246"/>
      <c r="J237" s="246"/>
      <c r="K237" s="246"/>
      <c r="L237" s="156"/>
      <c r="M237" s="190"/>
      <c r="N237" s="166">
        <f t="shared" si="18"/>
        <v>0</v>
      </c>
      <c r="O237" s="157"/>
      <c r="P237" s="193"/>
      <c r="Q237" s="35"/>
      <c r="R237" s="382"/>
      <c r="S237" s="382"/>
      <c r="T237" s="382"/>
      <c r="U237" s="382"/>
      <c r="V237" s="382"/>
      <c r="W237" s="382"/>
      <c r="X237" s="382"/>
      <c r="Y237" s="382"/>
      <c r="Z237" s="382"/>
    </row>
    <row r="238" spans="1:26" ht="24.75" customHeight="1" thickBot="1" x14ac:dyDescent="0.3">
      <c r="A238" s="378" t="s">
        <v>103</v>
      </c>
      <c r="B238" s="379"/>
      <c r="C238" s="162">
        <f>+C236+C237</f>
        <v>0</v>
      </c>
      <c r="D238" s="162">
        <f t="shared" ref="D238:L238" si="21">+D236+D237</f>
        <v>0</v>
      </c>
      <c r="E238" s="162">
        <f t="shared" si="21"/>
        <v>0</v>
      </c>
      <c r="F238" s="250">
        <f t="shared" si="21"/>
        <v>0</v>
      </c>
      <c r="G238" s="259">
        <f t="shared" si="21"/>
        <v>0</v>
      </c>
      <c r="H238" s="252">
        <f t="shared" si="21"/>
        <v>0</v>
      </c>
      <c r="I238" s="248">
        <f>+I236+I237</f>
        <v>0</v>
      </c>
      <c r="J238" s="248">
        <f>+J236+J237</f>
        <v>0</v>
      </c>
      <c r="K238" s="248">
        <f>+K236+K237</f>
        <v>0</v>
      </c>
      <c r="L238" s="162">
        <f t="shared" si="21"/>
        <v>0</v>
      </c>
      <c r="M238" s="194"/>
      <c r="N238" s="162">
        <f t="shared" si="18"/>
        <v>0</v>
      </c>
      <c r="O238" s="163"/>
      <c r="P238" s="162">
        <f>+P236+P237</f>
        <v>0</v>
      </c>
      <c r="Q238" s="35"/>
      <c r="R238" s="382"/>
      <c r="S238" s="382"/>
      <c r="T238" s="382"/>
      <c r="U238" s="382"/>
      <c r="V238" s="382"/>
      <c r="W238" s="382"/>
      <c r="X238" s="382"/>
      <c r="Y238" s="382"/>
      <c r="Z238" s="382"/>
    </row>
    <row r="239" spans="1:26" ht="21" customHeight="1" thickBot="1" x14ac:dyDescent="0.3">
      <c r="A239" s="386" t="s">
        <v>386</v>
      </c>
      <c r="B239" s="352"/>
      <c r="C239" s="353"/>
      <c r="D239" s="353"/>
      <c r="E239" s="354"/>
      <c r="F239" s="355"/>
      <c r="G239" s="356"/>
      <c r="H239" s="357"/>
      <c r="I239" s="357"/>
      <c r="J239" s="357"/>
      <c r="K239" s="353"/>
      <c r="L239" s="353"/>
      <c r="M239" s="358"/>
      <c r="N239" s="359">
        <f t="shared" ref="N239" si="22">SUM(C239:L239)</f>
        <v>0</v>
      </c>
      <c r="O239" s="360"/>
      <c r="P239" s="35"/>
      <c r="Q239" s="35"/>
      <c r="R239" s="382"/>
      <c r="S239" s="382"/>
      <c r="T239" s="382"/>
      <c r="U239" s="382"/>
      <c r="V239" s="382"/>
      <c r="W239" s="382"/>
      <c r="X239" s="382"/>
      <c r="Y239" s="382"/>
      <c r="Z239" s="382"/>
    </row>
    <row r="240" spans="1:26" ht="13.5" customHeight="1" x14ac:dyDescent="0.2">
      <c r="A240" s="439" t="s">
        <v>365</v>
      </c>
      <c r="B240" s="453"/>
      <c r="C240" s="453"/>
      <c r="D240" s="453"/>
      <c r="E240" s="453"/>
      <c r="F240" s="453"/>
      <c r="G240" s="453"/>
      <c r="H240" s="453"/>
      <c r="I240" s="453"/>
      <c r="J240" s="453"/>
      <c r="K240" s="453"/>
      <c r="L240" s="453"/>
      <c r="M240" s="35"/>
      <c r="N240" s="35"/>
      <c r="O240" s="35"/>
      <c r="P240" s="35"/>
      <c r="Q240" s="35"/>
      <c r="R240" s="382"/>
      <c r="S240" s="382"/>
      <c r="T240" s="382"/>
      <c r="U240" s="382"/>
      <c r="V240" s="382"/>
      <c r="W240" s="382"/>
      <c r="X240" s="382"/>
      <c r="Y240" s="382"/>
      <c r="Z240" s="382"/>
    </row>
    <row r="241" spans="1:26" ht="39.75" customHeight="1" x14ac:dyDescent="0.2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7" t="s">
        <v>2</v>
      </c>
      <c r="Q241" s="35"/>
      <c r="R241" s="382"/>
      <c r="S241" s="382"/>
      <c r="T241" s="382"/>
      <c r="U241" s="382"/>
      <c r="V241" s="382"/>
      <c r="W241" s="382"/>
      <c r="X241" s="382"/>
      <c r="Y241" s="382"/>
      <c r="Z241" s="382"/>
    </row>
    <row r="242" spans="1:26" ht="24.75" customHeight="1" x14ac:dyDescent="0.25">
      <c r="A242" s="288" t="s">
        <v>104</v>
      </c>
      <c r="B242" s="285"/>
      <c r="C242" s="342" t="s">
        <v>177</v>
      </c>
      <c r="D242" s="342" t="s">
        <v>177</v>
      </c>
      <c r="E242" s="343" t="s">
        <v>180</v>
      </c>
      <c r="F242" s="445" t="s">
        <v>218</v>
      </c>
      <c r="G242" s="446"/>
      <c r="H242" s="446"/>
      <c r="I242" s="446"/>
      <c r="J242" s="446"/>
      <c r="K242" s="447"/>
      <c r="L242" s="343" t="s">
        <v>345</v>
      </c>
      <c r="M242" s="292"/>
      <c r="N242" s="342" t="s">
        <v>183</v>
      </c>
      <c r="O242" s="35"/>
      <c r="P242" s="37"/>
      <c r="Q242" s="35"/>
      <c r="R242" s="382"/>
      <c r="S242" s="382"/>
      <c r="T242" s="382"/>
      <c r="U242" s="382"/>
      <c r="V242" s="382"/>
      <c r="W242" s="382"/>
      <c r="X242" s="382"/>
      <c r="Y242" s="382"/>
      <c r="Z242" s="382"/>
    </row>
    <row r="243" spans="1:26" ht="24.75" customHeight="1" x14ac:dyDescent="0.25">
      <c r="A243" s="370" t="s">
        <v>99</v>
      </c>
      <c r="B243" s="371"/>
      <c r="C243" s="344" t="s">
        <v>178</v>
      </c>
      <c r="D243" s="344" t="s">
        <v>179</v>
      </c>
      <c r="E243" s="344" t="s">
        <v>181</v>
      </c>
      <c r="F243" s="384" t="s">
        <v>382</v>
      </c>
      <c r="G243" s="346" t="s">
        <v>191</v>
      </c>
      <c r="H243" s="345" t="s">
        <v>267</v>
      </c>
      <c r="I243" s="346" t="s">
        <v>189</v>
      </c>
      <c r="J243" s="348" t="s">
        <v>226</v>
      </c>
      <c r="K243" s="350" t="s">
        <v>266</v>
      </c>
      <c r="L243" s="385" t="s">
        <v>338</v>
      </c>
      <c r="M243" s="291"/>
      <c r="N243" s="344" t="s">
        <v>182</v>
      </c>
      <c r="O243" s="37"/>
      <c r="P243" s="382"/>
      <c r="Q243" s="37"/>
      <c r="R243" s="382"/>
      <c r="S243" s="382"/>
      <c r="T243" s="382"/>
      <c r="U243" s="382"/>
      <c r="V243" s="382"/>
      <c r="W243" s="382"/>
      <c r="X243" s="382"/>
      <c r="Y243" s="382"/>
      <c r="Z243" s="382"/>
    </row>
    <row r="244" spans="1:26" ht="24.95" customHeight="1" x14ac:dyDescent="0.25">
      <c r="A244" s="374" t="s">
        <v>221</v>
      </c>
      <c r="B244" s="375"/>
      <c r="C244" s="153"/>
      <c r="D244" s="153"/>
      <c r="E244" s="165"/>
      <c r="F244" s="165"/>
      <c r="G244" s="165"/>
      <c r="H244" s="165"/>
      <c r="I244" s="165"/>
      <c r="J244" s="165"/>
      <c r="K244" s="165"/>
      <c r="L244" s="165"/>
      <c r="M244" s="154"/>
      <c r="N244" s="155">
        <f t="shared" ref="N244:N248" si="23">SUM(C244:L244)</f>
        <v>0</v>
      </c>
      <c r="O244" s="69"/>
      <c r="P244" s="382"/>
      <c r="Q244" s="35"/>
      <c r="R244" s="382"/>
      <c r="S244" s="382"/>
      <c r="T244" s="382"/>
      <c r="U244" s="382"/>
      <c r="V244" s="382"/>
      <c r="W244" s="382"/>
      <c r="X244" s="382"/>
      <c r="Y244" s="382"/>
      <c r="Z244" s="382"/>
    </row>
    <row r="245" spans="1:26" ht="24.95" customHeight="1" x14ac:dyDescent="0.25">
      <c r="A245" s="376" t="s">
        <v>224</v>
      </c>
      <c r="B245" s="377"/>
      <c r="C245" s="156"/>
      <c r="D245" s="156"/>
      <c r="E245" s="165"/>
      <c r="F245" s="165"/>
      <c r="G245" s="165"/>
      <c r="H245" s="165"/>
      <c r="I245" s="165"/>
      <c r="J245" s="165"/>
      <c r="K245" s="165"/>
      <c r="L245" s="165"/>
      <c r="M245" s="157"/>
      <c r="N245" s="158">
        <f t="shared" si="23"/>
        <v>0</v>
      </c>
      <c r="O245" s="69"/>
      <c r="P245" s="382"/>
      <c r="Q245" s="35"/>
      <c r="R245" s="382"/>
      <c r="S245" s="382"/>
      <c r="T245" s="382"/>
      <c r="U245" s="382"/>
      <c r="V245" s="382"/>
      <c r="W245" s="382"/>
      <c r="X245" s="382"/>
      <c r="Y245" s="382"/>
      <c r="Z245" s="382"/>
    </row>
    <row r="246" spans="1:26" ht="24.95" customHeight="1" thickBot="1" x14ac:dyDescent="0.3">
      <c r="A246" s="38" t="s">
        <v>102</v>
      </c>
      <c r="B246" s="39"/>
      <c r="C246" s="159">
        <f>SUM(C244:C245)</f>
        <v>0</v>
      </c>
      <c r="D246" s="159">
        <f>SUM(D244:D245)</f>
        <v>0</v>
      </c>
      <c r="E246" s="195" t="s">
        <v>2</v>
      </c>
      <c r="F246" s="195" t="s">
        <v>2</v>
      </c>
      <c r="G246" s="195"/>
      <c r="H246" s="195"/>
      <c r="I246" s="195"/>
      <c r="J246" s="195"/>
      <c r="K246" s="195"/>
      <c r="L246" s="195" t="s">
        <v>2</v>
      </c>
      <c r="M246" s="160"/>
      <c r="N246" s="161">
        <f t="shared" si="23"/>
        <v>0</v>
      </c>
      <c r="O246" s="69"/>
      <c r="P246" s="382"/>
      <c r="Q246" s="35"/>
      <c r="R246" s="382"/>
      <c r="S246" s="382"/>
      <c r="T246" s="382"/>
      <c r="U246" s="382"/>
      <c r="V246" s="382"/>
      <c r="W246" s="382"/>
      <c r="X246" s="382"/>
      <c r="Y246" s="382"/>
      <c r="Z246" s="382"/>
    </row>
    <row r="247" spans="1:26" ht="24" customHeight="1" x14ac:dyDescent="0.25">
      <c r="A247" s="376" t="s">
        <v>200</v>
      </c>
      <c r="B247" s="377"/>
      <c r="C247" s="156"/>
      <c r="D247" s="156"/>
      <c r="E247" s="196"/>
      <c r="F247" s="196"/>
      <c r="G247" s="196"/>
      <c r="H247" s="196"/>
      <c r="I247" s="196"/>
      <c r="J247" s="196"/>
      <c r="K247" s="196"/>
      <c r="L247" s="196"/>
      <c r="M247" s="157"/>
      <c r="N247" s="158">
        <f>SUM(C247:L247)</f>
        <v>0</v>
      </c>
      <c r="O247" s="69"/>
      <c r="P247" s="382"/>
      <c r="Q247" s="35"/>
      <c r="R247" s="382"/>
      <c r="S247" s="382"/>
      <c r="T247" s="382"/>
      <c r="U247" s="382"/>
      <c r="V247" s="382"/>
      <c r="W247" s="382"/>
      <c r="X247" s="382"/>
      <c r="Y247" s="382"/>
      <c r="Z247" s="382"/>
    </row>
    <row r="248" spans="1:26" ht="24.75" customHeight="1" thickBot="1" x14ac:dyDescent="0.3">
      <c r="A248" s="378" t="s">
        <v>103</v>
      </c>
      <c r="B248" s="379"/>
      <c r="C248" s="162">
        <f>+C246+C247</f>
        <v>0</v>
      </c>
      <c r="D248" s="162">
        <f>+D246+D247</f>
        <v>0</v>
      </c>
      <c r="E248" s="195" t="s">
        <v>2</v>
      </c>
      <c r="F248" s="195" t="s">
        <v>2</v>
      </c>
      <c r="G248" s="195"/>
      <c r="H248" s="195"/>
      <c r="I248" s="195"/>
      <c r="J248" s="195"/>
      <c r="K248" s="195"/>
      <c r="L248" s="195" t="s">
        <v>2</v>
      </c>
      <c r="M248" s="163"/>
      <c r="N248" s="161">
        <f t="shared" si="23"/>
        <v>0</v>
      </c>
      <c r="O248" s="69"/>
      <c r="P248" s="382"/>
      <c r="Q248" s="35"/>
      <c r="R248" s="382"/>
      <c r="S248" s="382"/>
      <c r="T248" s="382"/>
      <c r="U248" s="382"/>
      <c r="V248" s="382"/>
      <c r="W248" s="382"/>
      <c r="X248" s="382"/>
      <c r="Y248" s="382"/>
      <c r="Z248" s="382"/>
    </row>
    <row r="249" spans="1:26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82"/>
      <c r="S249" s="382"/>
      <c r="T249" s="382"/>
      <c r="U249" s="382"/>
      <c r="V249" s="382"/>
      <c r="W249" s="382"/>
      <c r="X249" s="382"/>
      <c r="Y249" s="382"/>
      <c r="Z249" s="382"/>
    </row>
    <row r="250" spans="1:26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82"/>
      <c r="S250" s="382"/>
      <c r="T250" s="382"/>
      <c r="U250" s="382"/>
      <c r="V250" s="382"/>
      <c r="W250" s="382"/>
      <c r="X250" s="382"/>
      <c r="Y250" s="382"/>
      <c r="Z250" s="382"/>
    </row>
    <row r="251" spans="1:26" ht="20.100000000000001" customHeight="1" x14ac:dyDescent="0.3">
      <c r="A251" s="366" t="s">
        <v>347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82"/>
      <c r="S251" s="382"/>
      <c r="T251" s="382"/>
      <c r="U251" s="382"/>
      <c r="V251" s="382"/>
      <c r="W251" s="382"/>
      <c r="X251" s="382"/>
      <c r="Y251" s="382"/>
      <c r="Z251" s="382"/>
    </row>
    <row r="252" spans="1:26" ht="14.25" customHeight="1" x14ac:dyDescent="0.2">
      <c r="A252" s="36" t="s">
        <v>2</v>
      </c>
      <c r="B252" s="36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82"/>
      <c r="S252" s="382"/>
      <c r="T252" s="382"/>
      <c r="U252" s="382"/>
      <c r="V252" s="382"/>
      <c r="W252" s="382"/>
      <c r="X252" s="382"/>
      <c r="Y252" s="382"/>
      <c r="Z252" s="382"/>
    </row>
    <row r="253" spans="1:26" ht="24.75" customHeight="1" x14ac:dyDescent="0.25">
      <c r="A253" s="284"/>
      <c r="B253" s="285"/>
      <c r="C253" s="342" t="s">
        <v>177</v>
      </c>
      <c r="D253" s="342" t="s">
        <v>177</v>
      </c>
      <c r="E253" s="343" t="s">
        <v>180</v>
      </c>
      <c r="F253" s="445" t="s">
        <v>218</v>
      </c>
      <c r="G253" s="446"/>
      <c r="H253" s="446"/>
      <c r="I253" s="446"/>
      <c r="J253" s="446"/>
      <c r="K253" s="447"/>
      <c r="L253" s="343" t="s">
        <v>345</v>
      </c>
      <c r="M253" s="292"/>
      <c r="N253" s="342" t="s">
        <v>183</v>
      </c>
      <c r="O253" s="292"/>
      <c r="P253" s="287" t="str">
        <f>+$P$182</f>
        <v>Skade-</v>
      </c>
      <c r="Q253" s="35"/>
      <c r="R253" s="382"/>
      <c r="S253" s="382"/>
      <c r="T253" s="382"/>
      <c r="U253" s="382"/>
      <c r="V253" s="382"/>
      <c r="W253" s="382"/>
      <c r="X253" s="382"/>
      <c r="Y253" s="382"/>
      <c r="Z253" s="382"/>
    </row>
    <row r="254" spans="1:26" ht="24.75" customHeight="1" x14ac:dyDescent="0.25">
      <c r="A254" s="370" t="s">
        <v>99</v>
      </c>
      <c r="B254" s="371"/>
      <c r="C254" s="344" t="s">
        <v>178</v>
      </c>
      <c r="D254" s="344" t="s">
        <v>179</v>
      </c>
      <c r="E254" s="344" t="s">
        <v>181</v>
      </c>
      <c r="F254" s="384" t="s">
        <v>382</v>
      </c>
      <c r="G254" s="346" t="s">
        <v>191</v>
      </c>
      <c r="H254" s="345" t="s">
        <v>267</v>
      </c>
      <c r="I254" s="346" t="s">
        <v>189</v>
      </c>
      <c r="J254" s="348" t="s">
        <v>226</v>
      </c>
      <c r="K254" s="350" t="s">
        <v>266</v>
      </c>
      <c r="L254" s="385" t="s">
        <v>338</v>
      </c>
      <c r="M254" s="291"/>
      <c r="N254" s="344" t="s">
        <v>182</v>
      </c>
      <c r="O254" s="291"/>
      <c r="P254" s="286" t="str">
        <f>+$P$183</f>
        <v>forsikring</v>
      </c>
      <c r="Q254" s="35"/>
      <c r="R254" s="382"/>
      <c r="S254" s="382"/>
      <c r="T254" s="382"/>
      <c r="U254" s="382"/>
      <c r="V254" s="382"/>
      <c r="W254" s="382"/>
      <c r="X254" s="382"/>
      <c r="Y254" s="382"/>
      <c r="Z254" s="382"/>
    </row>
    <row r="255" spans="1:26" ht="24.95" customHeight="1" x14ac:dyDescent="0.25">
      <c r="A255" s="372" t="s">
        <v>483</v>
      </c>
      <c r="B255" s="373"/>
      <c r="C255" s="197"/>
      <c r="D255" s="197"/>
      <c r="E255" s="197"/>
      <c r="F255" s="258"/>
      <c r="G255" s="262"/>
      <c r="H255" s="334"/>
      <c r="I255" s="257"/>
      <c r="J255" s="257"/>
      <c r="K255" s="257"/>
      <c r="L255" s="197"/>
      <c r="M255" s="198"/>
      <c r="N255" s="164">
        <f t="shared" ref="N255:N259" si="24">SUM(C255:L255)</f>
        <v>0</v>
      </c>
      <c r="O255" s="199"/>
      <c r="P255" s="200"/>
      <c r="Q255" s="35"/>
      <c r="R255" s="382"/>
      <c r="S255" s="382"/>
      <c r="T255" s="382"/>
      <c r="U255" s="382"/>
      <c r="V255" s="382"/>
      <c r="W255" s="382"/>
      <c r="X255" s="382"/>
      <c r="Y255" s="382"/>
      <c r="Z255" s="382"/>
    </row>
    <row r="256" spans="1:26" ht="24.95" customHeight="1" x14ac:dyDescent="0.25">
      <c r="A256" s="376" t="s">
        <v>105</v>
      </c>
      <c r="B256" s="377"/>
      <c r="C256" s="197"/>
      <c r="D256" s="197"/>
      <c r="E256" s="197"/>
      <c r="F256" s="258"/>
      <c r="G256" s="262"/>
      <c r="H256" s="334"/>
      <c r="I256" s="257"/>
      <c r="J256" s="257"/>
      <c r="K256" s="257"/>
      <c r="L256" s="197"/>
      <c r="M256" s="157"/>
      <c r="N256" s="164">
        <f t="shared" si="24"/>
        <v>0</v>
      </c>
      <c r="O256" s="201"/>
      <c r="P256" s="200"/>
      <c r="Q256" s="35"/>
      <c r="R256" s="382"/>
      <c r="S256" s="382"/>
      <c r="T256" s="382"/>
      <c r="U256" s="382"/>
      <c r="V256" s="382"/>
      <c r="W256" s="382"/>
      <c r="X256" s="382"/>
      <c r="Y256" s="382"/>
      <c r="Z256" s="382"/>
    </row>
    <row r="257" spans="1:26" ht="24" customHeight="1" x14ac:dyDescent="0.25">
      <c r="A257" s="376" t="s">
        <v>106</v>
      </c>
      <c r="B257" s="377"/>
      <c r="C257" s="197"/>
      <c r="D257" s="197"/>
      <c r="E257" s="197"/>
      <c r="F257" s="258"/>
      <c r="G257" s="262"/>
      <c r="H257" s="334"/>
      <c r="I257" s="257"/>
      <c r="J257" s="257"/>
      <c r="K257" s="257"/>
      <c r="L257" s="197"/>
      <c r="M257" s="157"/>
      <c r="N257" s="164">
        <f t="shared" si="24"/>
        <v>0</v>
      </c>
      <c r="O257" s="201"/>
      <c r="P257" s="200"/>
      <c r="Q257" s="35"/>
      <c r="R257" s="382"/>
      <c r="S257" s="382"/>
      <c r="T257" s="382"/>
      <c r="U257" s="382"/>
      <c r="V257" s="382"/>
      <c r="W257" s="382"/>
      <c r="X257" s="382"/>
      <c r="Y257" s="382"/>
      <c r="Z257" s="382"/>
    </row>
    <row r="258" spans="1:26" ht="24.75" customHeight="1" x14ac:dyDescent="0.25">
      <c r="A258" s="376" t="s">
        <v>187</v>
      </c>
      <c r="B258" s="377"/>
      <c r="C258" s="197"/>
      <c r="D258" s="197"/>
      <c r="E258" s="197"/>
      <c r="F258" s="258"/>
      <c r="G258" s="262"/>
      <c r="H258" s="334"/>
      <c r="I258" s="257"/>
      <c r="J258" s="257"/>
      <c r="K258" s="257"/>
      <c r="L258" s="197"/>
      <c r="M258" s="157"/>
      <c r="N258" s="164">
        <f t="shared" si="24"/>
        <v>0</v>
      </c>
      <c r="O258" s="190"/>
      <c r="P258" s="200"/>
      <c r="Q258" s="35"/>
      <c r="R258" s="382"/>
      <c r="S258" s="382"/>
      <c r="T258" s="382"/>
      <c r="U258" s="382"/>
      <c r="V258" s="382"/>
      <c r="W258" s="382"/>
      <c r="X258" s="382"/>
      <c r="Y258" s="382"/>
      <c r="Z258" s="382"/>
    </row>
    <row r="259" spans="1:26" ht="26.1" customHeight="1" x14ac:dyDescent="0.25">
      <c r="A259" s="544" t="s">
        <v>389</v>
      </c>
      <c r="B259" s="545"/>
      <c r="C259" s="197"/>
      <c r="D259" s="197"/>
      <c r="E259" s="197"/>
      <c r="F259" s="258"/>
      <c r="G259" s="262"/>
      <c r="H259" s="334"/>
      <c r="I259" s="257"/>
      <c r="J259" s="257"/>
      <c r="K259" s="257"/>
      <c r="L259" s="197"/>
      <c r="M259" s="202"/>
      <c r="N259" s="164">
        <f t="shared" si="24"/>
        <v>0</v>
      </c>
      <c r="O259" s="203"/>
      <c r="P259" s="200"/>
      <c r="Q259" s="35"/>
      <c r="R259" s="382"/>
      <c r="S259" s="382"/>
      <c r="T259" s="382"/>
      <c r="U259" s="382"/>
      <c r="V259" s="382"/>
      <c r="W259" s="382"/>
      <c r="X259" s="382"/>
      <c r="Y259" s="382"/>
      <c r="Z259" s="382"/>
    </row>
    <row r="260" spans="1:26" ht="26.1" customHeight="1" thickBot="1" x14ac:dyDescent="0.3">
      <c r="A260" s="546" t="s">
        <v>370</v>
      </c>
      <c r="B260" s="547"/>
      <c r="C260" s="162">
        <f t="shared" ref="C260:L260" si="25">SUM(C255:C259)</f>
        <v>0</v>
      </c>
      <c r="D260" s="162">
        <f t="shared" si="25"/>
        <v>0</v>
      </c>
      <c r="E260" s="162">
        <f t="shared" si="25"/>
        <v>0</v>
      </c>
      <c r="F260" s="250">
        <f t="shared" si="25"/>
        <v>0</v>
      </c>
      <c r="G260" s="259">
        <f>SUM(G255:G259)</f>
        <v>0</v>
      </c>
      <c r="H260" s="252">
        <f>SUM(H255:H259)</f>
        <v>0</v>
      </c>
      <c r="I260" s="248">
        <f>SUM(I255:I259)</f>
        <v>0</v>
      </c>
      <c r="J260" s="248">
        <f>SUM(J255:J259)</f>
        <v>0</v>
      </c>
      <c r="K260" s="248">
        <f>SUM(K255:K259)</f>
        <v>0</v>
      </c>
      <c r="L260" s="162">
        <f t="shared" si="25"/>
        <v>0</v>
      </c>
      <c r="M260" s="163"/>
      <c r="N260" s="162">
        <f>SUM(C260:L260)</f>
        <v>0</v>
      </c>
      <c r="O260" s="194"/>
      <c r="P260" s="204"/>
      <c r="Q260" s="35"/>
      <c r="R260" s="382"/>
      <c r="S260" s="382"/>
      <c r="T260" s="382"/>
      <c r="U260" s="382"/>
      <c r="V260" s="382"/>
      <c r="W260" s="382"/>
      <c r="X260" s="382"/>
      <c r="Y260" s="382"/>
      <c r="Z260" s="382"/>
    </row>
    <row r="261" spans="1:26" ht="10.5" customHeight="1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82"/>
      <c r="S261" s="382"/>
      <c r="T261" s="382"/>
      <c r="U261" s="382"/>
      <c r="V261" s="382"/>
      <c r="W261" s="382"/>
      <c r="X261" s="382"/>
      <c r="Y261" s="382"/>
      <c r="Z261" s="382"/>
    </row>
    <row r="262" spans="1:26" ht="15.75" customHeight="1" x14ac:dyDescent="0.2">
      <c r="A262" s="289" t="s">
        <v>346</v>
      </c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35"/>
      <c r="M262" s="35"/>
      <c r="N262" s="35"/>
      <c r="O262" s="35"/>
      <c r="P262" s="35"/>
      <c r="Q262" s="35"/>
      <c r="R262" s="382"/>
      <c r="S262" s="382"/>
      <c r="T262" s="382"/>
      <c r="U262" s="382"/>
      <c r="V262" s="382"/>
      <c r="W262" s="382"/>
      <c r="X262" s="382"/>
      <c r="Y262" s="382"/>
      <c r="Z262" s="382"/>
    </row>
    <row r="263" spans="1:26" ht="12.75" customHeight="1" x14ac:dyDescent="0.2">
      <c r="A263" s="289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35"/>
      <c r="M263" s="35"/>
      <c r="N263" s="35"/>
      <c r="O263" s="35"/>
      <c r="P263" s="35"/>
      <c r="Q263" s="35"/>
      <c r="R263" s="382"/>
      <c r="S263" s="382"/>
      <c r="T263" s="382"/>
      <c r="U263" s="382"/>
      <c r="V263" s="382"/>
      <c r="W263" s="382"/>
      <c r="X263" s="382"/>
      <c r="Y263" s="382"/>
      <c r="Z263" s="382"/>
    </row>
    <row r="264" spans="1:26" ht="12.75" customHeight="1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82"/>
      <c r="S264" s="382"/>
      <c r="T264" s="382"/>
      <c r="U264" s="382"/>
      <c r="V264" s="382"/>
      <c r="W264" s="382"/>
      <c r="X264" s="382"/>
      <c r="Y264" s="382"/>
      <c r="Z264" s="382"/>
    </row>
    <row r="265" spans="1:26" ht="20.100000000000001" customHeight="1" x14ac:dyDescent="0.3">
      <c r="A265" s="366" t="s">
        <v>337</v>
      </c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82"/>
      <c r="S265" s="382"/>
      <c r="T265" s="382"/>
      <c r="U265" s="382"/>
      <c r="V265" s="382"/>
      <c r="W265" s="382"/>
      <c r="X265" s="382"/>
      <c r="Y265" s="382"/>
      <c r="Z265" s="382"/>
    </row>
    <row r="266" spans="1:26" ht="14.25" customHeight="1" x14ac:dyDescent="0.3">
      <c r="A266" s="367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82"/>
      <c r="S266" s="382"/>
      <c r="T266" s="382"/>
      <c r="U266" s="382"/>
      <c r="V266" s="382"/>
      <c r="W266" s="382"/>
      <c r="X266" s="382"/>
      <c r="Y266" s="382"/>
      <c r="Z266" s="382"/>
    </row>
    <row r="267" spans="1:26" ht="24.75" customHeight="1" x14ac:dyDescent="0.25">
      <c r="A267" s="284"/>
      <c r="B267" s="285"/>
      <c r="C267" s="342" t="s">
        <v>177</v>
      </c>
      <c r="D267" s="342" t="s">
        <v>177</v>
      </c>
      <c r="E267" s="343" t="s">
        <v>180</v>
      </c>
      <c r="F267" s="445" t="s">
        <v>218</v>
      </c>
      <c r="G267" s="446"/>
      <c r="H267" s="446"/>
      <c r="I267" s="446"/>
      <c r="J267" s="446"/>
      <c r="K267" s="447"/>
      <c r="L267" s="343" t="s">
        <v>345</v>
      </c>
      <c r="M267" s="292"/>
      <c r="N267" s="342" t="s">
        <v>183</v>
      </c>
      <c r="O267" s="292"/>
      <c r="P267" s="287" t="str">
        <f>+$P$182</f>
        <v>Skade-</v>
      </c>
      <c r="Q267" s="35"/>
      <c r="R267" s="382"/>
      <c r="S267" s="382"/>
      <c r="T267" s="382"/>
      <c r="U267" s="382"/>
      <c r="V267" s="382"/>
      <c r="W267" s="382"/>
      <c r="X267" s="382"/>
      <c r="Y267" s="382"/>
      <c r="Z267" s="382"/>
    </row>
    <row r="268" spans="1:26" ht="24.75" customHeight="1" x14ac:dyDescent="0.25">
      <c r="A268" s="370" t="s">
        <v>99</v>
      </c>
      <c r="B268" s="371"/>
      <c r="C268" s="344" t="s">
        <v>178</v>
      </c>
      <c r="D268" s="344" t="s">
        <v>179</v>
      </c>
      <c r="E268" s="344" t="s">
        <v>181</v>
      </c>
      <c r="F268" s="384" t="s">
        <v>382</v>
      </c>
      <c r="G268" s="346" t="s">
        <v>191</v>
      </c>
      <c r="H268" s="345" t="s">
        <v>267</v>
      </c>
      <c r="I268" s="346" t="s">
        <v>189</v>
      </c>
      <c r="J268" s="348" t="s">
        <v>226</v>
      </c>
      <c r="K268" s="350" t="s">
        <v>266</v>
      </c>
      <c r="L268" s="385" t="s">
        <v>338</v>
      </c>
      <c r="M268" s="291"/>
      <c r="N268" s="344" t="s">
        <v>182</v>
      </c>
      <c r="O268" s="291"/>
      <c r="P268" s="286" t="str">
        <f>+$P$183</f>
        <v>forsikring</v>
      </c>
      <c r="Q268" s="35"/>
      <c r="R268" s="382"/>
      <c r="S268" s="382"/>
      <c r="T268" s="382"/>
      <c r="U268" s="382"/>
      <c r="V268" s="382"/>
      <c r="W268" s="382"/>
      <c r="X268" s="382"/>
      <c r="Y268" s="382"/>
      <c r="Z268" s="382"/>
    </row>
    <row r="269" spans="1:26" ht="24.75" customHeight="1" x14ac:dyDescent="0.25">
      <c r="A269" s="544" t="s">
        <v>208</v>
      </c>
      <c r="B269" s="545"/>
      <c r="C269" s="197"/>
      <c r="D269" s="197"/>
      <c r="E269" s="197"/>
      <c r="F269" s="258"/>
      <c r="G269" s="262"/>
      <c r="H269" s="334"/>
      <c r="I269" s="262"/>
      <c r="J269" s="257"/>
      <c r="K269" s="257"/>
      <c r="L269" s="257"/>
      <c r="M269" s="198"/>
      <c r="N269" s="164">
        <f>SUM(C269:L269)</f>
        <v>0</v>
      </c>
      <c r="O269" s="199"/>
      <c r="P269" s="200"/>
      <c r="Q269" s="35"/>
      <c r="R269" s="382"/>
      <c r="S269" s="382"/>
      <c r="T269" s="382"/>
      <c r="U269" s="382"/>
      <c r="V269" s="382"/>
      <c r="W269" s="382"/>
      <c r="X269" s="382"/>
      <c r="Y269" s="382"/>
      <c r="Z269" s="382"/>
    </row>
    <row r="270" spans="1:26" ht="26.1" customHeight="1" x14ac:dyDescent="0.25">
      <c r="A270" s="544" t="s">
        <v>146</v>
      </c>
      <c r="B270" s="545"/>
      <c r="C270" s="197"/>
      <c r="D270" s="197"/>
      <c r="E270" s="197"/>
      <c r="F270" s="258"/>
      <c r="G270" s="262"/>
      <c r="H270" s="334"/>
      <c r="I270" s="262"/>
      <c r="J270" s="257"/>
      <c r="K270" s="257"/>
      <c r="L270" s="257"/>
      <c r="M270" s="202"/>
      <c r="N270" s="164">
        <f>SUM(C270:L270)</f>
        <v>0</v>
      </c>
      <c r="O270" s="203"/>
      <c r="P270" s="200"/>
      <c r="Q270" s="35"/>
      <c r="R270" s="382"/>
      <c r="S270" s="382"/>
      <c r="T270" s="382"/>
      <c r="U270" s="382"/>
      <c r="V270" s="382"/>
      <c r="W270" s="382"/>
      <c r="X270" s="382"/>
      <c r="Y270" s="382"/>
      <c r="Z270" s="382"/>
    </row>
    <row r="271" spans="1:26" ht="26.1" customHeight="1" x14ac:dyDescent="0.25">
      <c r="A271" s="544" t="s">
        <v>188</v>
      </c>
      <c r="B271" s="545"/>
      <c r="C271" s="197"/>
      <c r="D271" s="197"/>
      <c r="E271" s="197"/>
      <c r="F271" s="258"/>
      <c r="G271" s="262"/>
      <c r="H271" s="334"/>
      <c r="I271" s="262"/>
      <c r="J271" s="257"/>
      <c r="K271" s="257"/>
      <c r="L271" s="257"/>
      <c r="M271" s="202"/>
      <c r="N271" s="164">
        <f>SUM(C271:L271)</f>
        <v>0</v>
      </c>
      <c r="O271" s="203"/>
      <c r="P271" s="200"/>
      <c r="Q271" s="35"/>
      <c r="R271" s="382"/>
      <c r="S271" s="382"/>
      <c r="T271" s="382"/>
      <c r="U271" s="382"/>
      <c r="V271" s="382"/>
      <c r="W271" s="382"/>
      <c r="X271" s="382"/>
      <c r="Y271" s="382"/>
      <c r="Z271" s="382"/>
    </row>
    <row r="272" spans="1:26" ht="26.1" customHeight="1" x14ac:dyDescent="0.25">
      <c r="A272" s="544" t="s">
        <v>147</v>
      </c>
      <c r="B272" s="545"/>
      <c r="C272" s="197"/>
      <c r="D272" s="197"/>
      <c r="E272" s="197"/>
      <c r="F272" s="258"/>
      <c r="G272" s="262"/>
      <c r="H272" s="334"/>
      <c r="I272" s="262"/>
      <c r="J272" s="257"/>
      <c r="K272" s="257"/>
      <c r="L272" s="257"/>
      <c r="M272" s="202"/>
      <c r="N272" s="164">
        <f>SUM(C272:L272)</f>
        <v>0</v>
      </c>
      <c r="O272" s="203"/>
      <c r="P272" s="200"/>
      <c r="Q272" s="35"/>
      <c r="R272" s="382"/>
      <c r="S272" s="382"/>
      <c r="T272" s="382"/>
      <c r="U272" s="382"/>
      <c r="V272" s="382"/>
      <c r="W272" s="382"/>
      <c r="X272" s="382"/>
      <c r="Y272" s="382"/>
      <c r="Z272" s="382"/>
    </row>
    <row r="273" spans="1:26" ht="25.5" customHeight="1" thickBot="1" x14ac:dyDescent="0.3">
      <c r="A273" s="556" t="s">
        <v>107</v>
      </c>
      <c r="B273" s="557"/>
      <c r="C273" s="162">
        <f>+C269+C270+C271+C272</f>
        <v>0</v>
      </c>
      <c r="D273" s="162">
        <f>+D269+D270+D271+D272</f>
        <v>0</v>
      </c>
      <c r="E273" s="162">
        <f t="shared" ref="E273:G273" si="26">+E269+E270+E271+E272</f>
        <v>0</v>
      </c>
      <c r="F273" s="250">
        <f t="shared" si="26"/>
        <v>0</v>
      </c>
      <c r="G273" s="259">
        <f t="shared" si="26"/>
        <v>0</v>
      </c>
      <c r="H273" s="252">
        <f>+H269+H270+H271+H272</f>
        <v>0</v>
      </c>
      <c r="I273" s="259">
        <f>+I269+I270+I271+I272</f>
        <v>0</v>
      </c>
      <c r="J273" s="259">
        <f>+J269+J270+J271+J272</f>
        <v>0</v>
      </c>
      <c r="K273" s="259">
        <f>+K269+K270+K271+K272</f>
        <v>0</v>
      </c>
      <c r="L273" s="248">
        <f>+L269+L270+L271+L272</f>
        <v>0</v>
      </c>
      <c r="M273" s="163"/>
      <c r="N273" s="162">
        <f>SUM(C273:L273)</f>
        <v>0</v>
      </c>
      <c r="O273" s="194"/>
      <c r="P273" s="204"/>
      <c r="Q273" s="35"/>
      <c r="R273" s="382"/>
      <c r="S273" s="382"/>
      <c r="T273" s="382"/>
      <c r="U273" s="382"/>
      <c r="V273" s="382"/>
      <c r="W273" s="382"/>
      <c r="X273" s="382"/>
      <c r="Y273" s="382"/>
      <c r="Z273" s="382"/>
    </row>
    <row r="274" spans="1:26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82"/>
      <c r="S274" s="382"/>
      <c r="T274" s="382"/>
      <c r="U274" s="382"/>
      <c r="V274" s="382"/>
      <c r="W274" s="382"/>
      <c r="X274" s="382"/>
      <c r="Y274" s="382"/>
      <c r="Z274" s="382"/>
    </row>
    <row r="275" spans="1:26" x14ac:dyDescent="0.2">
      <c r="A275" s="35"/>
      <c r="B275" s="35" t="s">
        <v>2</v>
      </c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82"/>
      <c r="S275" s="382"/>
      <c r="T275" s="382"/>
      <c r="U275" s="382"/>
      <c r="V275" s="382"/>
      <c r="W275" s="382"/>
      <c r="X275" s="382"/>
      <c r="Y275" s="382"/>
      <c r="Z275" s="382"/>
    </row>
    <row r="276" spans="1:26" ht="20.100000000000001" customHeight="1" x14ac:dyDescent="0.3">
      <c r="A276" s="366" t="s">
        <v>325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82"/>
      <c r="S276" s="382"/>
      <c r="T276" s="382"/>
      <c r="U276" s="382"/>
      <c r="V276" s="382"/>
      <c r="W276" s="382"/>
      <c r="X276" s="382"/>
      <c r="Y276" s="382"/>
      <c r="Z276" s="382"/>
    </row>
    <row r="277" spans="1:26" ht="14.25" customHeight="1" x14ac:dyDescent="0.3">
      <c r="A277" s="367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82"/>
      <c r="S277" s="382"/>
      <c r="T277" s="382"/>
      <c r="U277" s="382"/>
      <c r="V277" s="382"/>
      <c r="W277" s="382"/>
      <c r="X277" s="382"/>
      <c r="Y277" s="382"/>
      <c r="Z277" s="382"/>
    </row>
    <row r="278" spans="1:26" ht="24.75" customHeight="1" x14ac:dyDescent="0.25">
      <c r="A278" s="284"/>
      <c r="B278" s="285"/>
      <c r="C278" s="342" t="s">
        <v>177</v>
      </c>
      <c r="D278" s="342" t="s">
        <v>177</v>
      </c>
      <c r="E278" s="343" t="s">
        <v>180</v>
      </c>
      <c r="F278" s="445" t="s">
        <v>218</v>
      </c>
      <c r="G278" s="446"/>
      <c r="H278" s="446"/>
      <c r="I278" s="446"/>
      <c r="J278" s="446"/>
      <c r="K278" s="447"/>
      <c r="L278" s="343" t="s">
        <v>345</v>
      </c>
      <c r="M278" s="292"/>
      <c r="N278" s="342" t="s">
        <v>183</v>
      </c>
      <c r="O278" s="292"/>
      <c r="P278" s="287" t="str">
        <f>+$P$182</f>
        <v>Skade-</v>
      </c>
      <c r="Q278" s="35"/>
      <c r="R278" s="382"/>
      <c r="S278" s="382"/>
      <c r="T278" s="382"/>
      <c r="U278" s="382"/>
      <c r="V278" s="382"/>
      <c r="W278" s="382"/>
      <c r="X278" s="382"/>
      <c r="Y278" s="382"/>
      <c r="Z278" s="382"/>
    </row>
    <row r="279" spans="1:26" ht="24.75" customHeight="1" x14ac:dyDescent="0.25">
      <c r="A279" s="370" t="s">
        <v>99</v>
      </c>
      <c r="B279" s="371"/>
      <c r="C279" s="344" t="s">
        <v>178</v>
      </c>
      <c r="D279" s="344" t="s">
        <v>179</v>
      </c>
      <c r="E279" s="344" t="s">
        <v>181</v>
      </c>
      <c r="F279" s="384" t="s">
        <v>382</v>
      </c>
      <c r="G279" s="346" t="s">
        <v>191</v>
      </c>
      <c r="H279" s="345" t="s">
        <v>267</v>
      </c>
      <c r="I279" s="346" t="s">
        <v>189</v>
      </c>
      <c r="J279" s="348" t="s">
        <v>226</v>
      </c>
      <c r="K279" s="350" t="s">
        <v>266</v>
      </c>
      <c r="L279" s="385" t="s">
        <v>338</v>
      </c>
      <c r="M279" s="291"/>
      <c r="N279" s="344" t="s">
        <v>182</v>
      </c>
      <c r="O279" s="291"/>
      <c r="P279" s="286" t="str">
        <f>+$P$183</f>
        <v>forsikring</v>
      </c>
      <c r="Q279" s="35"/>
      <c r="R279" s="382"/>
      <c r="S279" s="382"/>
      <c r="T279" s="382"/>
      <c r="U279" s="382"/>
      <c r="V279" s="382"/>
      <c r="W279" s="382"/>
      <c r="X279" s="382"/>
      <c r="Y279" s="382"/>
      <c r="Z279" s="382"/>
    </row>
    <row r="280" spans="1:26" ht="26.1" customHeight="1" thickBot="1" x14ac:dyDescent="0.3">
      <c r="A280" s="378" t="s">
        <v>108</v>
      </c>
      <c r="B280" s="379"/>
      <c r="C280" s="162">
        <f>+C177+C188+C208+C225+C238+C248+C260+C273</f>
        <v>0</v>
      </c>
      <c r="D280" s="162">
        <f>+D177+D188+D208+D225+D238+D248+D260+D273</f>
        <v>0</v>
      </c>
      <c r="E280" s="162">
        <f t="shared" ref="E280:L280" si="27">+E177+E188+E208+E225+E238+E260+E273</f>
        <v>0</v>
      </c>
      <c r="F280" s="250">
        <f t="shared" si="27"/>
        <v>0</v>
      </c>
      <c r="G280" s="259">
        <f t="shared" si="27"/>
        <v>0</v>
      </c>
      <c r="H280" s="252">
        <f t="shared" si="27"/>
        <v>0</v>
      </c>
      <c r="I280" s="259">
        <f t="shared" si="27"/>
        <v>0</v>
      </c>
      <c r="J280" s="259">
        <f t="shared" si="27"/>
        <v>0</v>
      </c>
      <c r="K280" s="259">
        <f t="shared" si="27"/>
        <v>0</v>
      </c>
      <c r="L280" s="248">
        <f t="shared" si="27"/>
        <v>0</v>
      </c>
      <c r="M280" s="163"/>
      <c r="N280" s="162">
        <f>SUM(C280:L280)</f>
        <v>0</v>
      </c>
      <c r="O280" s="205"/>
      <c r="P280" s="162">
        <f>+P188+P225+P238</f>
        <v>0</v>
      </c>
      <c r="Q280" s="35"/>
      <c r="R280" s="382"/>
      <c r="S280" s="382"/>
      <c r="T280" s="382"/>
      <c r="U280" s="382"/>
      <c r="V280" s="382"/>
      <c r="W280" s="382"/>
      <c r="X280" s="382"/>
      <c r="Y280" s="382"/>
      <c r="Z280" s="382"/>
    </row>
    <row r="281" spans="1:26" ht="26.1" customHeight="1" x14ac:dyDescent="0.25">
      <c r="A281" s="550" t="s">
        <v>109</v>
      </c>
      <c r="B281" s="551"/>
      <c r="C281" s="235"/>
      <c r="D281" s="235"/>
      <c r="E281" s="235"/>
      <c r="F281" s="251"/>
      <c r="G281" s="260"/>
      <c r="H281" s="253"/>
      <c r="I281" s="260"/>
      <c r="J281" s="249"/>
      <c r="K281" s="249"/>
      <c r="L281" s="249"/>
      <c r="M281" s="236"/>
      <c r="N281" s="237">
        <f>SUM(C281:L281)</f>
        <v>0</v>
      </c>
      <c r="O281" s="236"/>
      <c r="P281" s="238"/>
      <c r="Q281" s="35"/>
      <c r="R281" s="382"/>
      <c r="S281" s="382"/>
      <c r="T281" s="382"/>
      <c r="U281" s="382"/>
      <c r="V281" s="382"/>
      <c r="W281" s="382"/>
      <c r="X281" s="382"/>
      <c r="Y281" s="382"/>
      <c r="Z281" s="382"/>
    </row>
    <row r="282" spans="1:26" ht="26.1" customHeight="1" thickBot="1" x14ac:dyDescent="0.3">
      <c r="A282" s="552" t="s">
        <v>145</v>
      </c>
      <c r="B282" s="553"/>
      <c r="C282" s="206"/>
      <c r="D282" s="206"/>
      <c r="E282" s="207"/>
      <c r="F282" s="255"/>
      <c r="G282" s="261"/>
      <c r="H282" s="256"/>
      <c r="I282" s="261"/>
      <c r="J282" s="254"/>
      <c r="K282" s="254"/>
      <c r="L282" s="254"/>
      <c r="M282" s="160"/>
      <c r="N282" s="159">
        <f>SUM(C282:L282)</f>
        <v>0</v>
      </c>
      <c r="O282" s="160"/>
      <c r="P282" s="207"/>
      <c r="Q282" s="35"/>
      <c r="R282" s="382"/>
      <c r="S282" s="382"/>
      <c r="T282" s="382"/>
      <c r="U282" s="382"/>
      <c r="V282" s="382"/>
      <c r="W282" s="382"/>
      <c r="X282" s="382"/>
      <c r="Y282" s="382"/>
      <c r="Z282" s="382"/>
    </row>
    <row r="283" spans="1:26" ht="19.5" customHeight="1" x14ac:dyDescent="0.2">
      <c r="A283" s="382"/>
      <c r="B283" s="382"/>
      <c r="C283" s="382"/>
      <c r="D283" s="382"/>
      <c r="E283" s="382"/>
      <c r="F283" s="382"/>
      <c r="G283" s="382"/>
      <c r="H283" s="382"/>
      <c r="I283" s="382"/>
      <c r="J283" s="382"/>
      <c r="K283" s="382"/>
      <c r="L283" s="382"/>
      <c r="M283" s="382"/>
      <c r="N283" s="382"/>
      <c r="O283" s="382"/>
      <c r="P283" s="382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</row>
    <row r="284" spans="1:26" ht="19.5" customHeight="1" x14ac:dyDescent="0.2">
      <c r="A284" s="382"/>
      <c r="B284" s="382"/>
      <c r="C284" s="382"/>
      <c r="D284" s="382"/>
      <c r="E284" s="382"/>
      <c r="F284" s="382"/>
      <c r="G284" s="382"/>
      <c r="H284" s="382"/>
      <c r="I284" s="382"/>
      <c r="J284" s="382"/>
      <c r="K284" s="382"/>
      <c r="L284" s="382"/>
      <c r="M284" s="382"/>
      <c r="N284" s="382"/>
      <c r="O284" s="382"/>
      <c r="P284" s="382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</row>
    <row r="285" spans="1:26" ht="19.5" customHeight="1" x14ac:dyDescent="0.2">
      <c r="A285" s="382"/>
      <c r="B285" s="382"/>
      <c r="C285" s="382"/>
      <c r="D285" s="382"/>
      <c r="E285" s="382"/>
      <c r="F285" s="382"/>
      <c r="G285" s="382"/>
      <c r="H285" s="382"/>
      <c r="I285" s="382"/>
      <c r="J285" s="382"/>
      <c r="K285" s="382"/>
      <c r="L285" s="382"/>
      <c r="M285" s="382"/>
      <c r="N285" s="382"/>
      <c r="O285" s="382"/>
      <c r="P285" s="382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</row>
    <row r="286" spans="1:26" ht="19.5" customHeight="1" x14ac:dyDescent="0.3">
      <c r="A286" s="554" t="s">
        <v>209</v>
      </c>
      <c r="B286" s="555"/>
      <c r="C286" s="555"/>
      <c r="D286" s="555"/>
      <c r="E286" s="382"/>
      <c r="F286" s="382"/>
      <c r="G286" s="382"/>
      <c r="H286" s="382"/>
      <c r="I286" s="382"/>
      <c r="J286" s="382"/>
      <c r="K286" s="382"/>
      <c r="L286" s="382"/>
      <c r="M286" s="382"/>
      <c r="N286" s="382"/>
      <c r="O286" s="382"/>
      <c r="P286" s="382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</row>
    <row r="287" spans="1:26" ht="19.5" customHeight="1" x14ac:dyDescent="0.2">
      <c r="A287" s="387"/>
      <c r="B287" s="387"/>
      <c r="C287" s="387"/>
      <c r="D287" s="387"/>
      <c r="E287" s="387"/>
      <c r="F287" s="387"/>
      <c r="G287" s="387"/>
      <c r="H287" s="387"/>
      <c r="I287" s="387"/>
      <c r="J287" s="387"/>
      <c r="K287" s="387"/>
      <c r="L287" s="387"/>
      <c r="M287" s="387"/>
      <c r="N287" s="387"/>
      <c r="O287" s="387"/>
      <c r="P287" s="387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</row>
    <row r="288" spans="1:26" ht="19.5" customHeight="1" x14ac:dyDescent="0.2">
      <c r="A288" s="387"/>
      <c r="B288" s="387"/>
      <c r="C288" s="387"/>
      <c r="D288" s="387"/>
      <c r="E288" s="387"/>
      <c r="F288" s="387"/>
      <c r="G288" s="387"/>
      <c r="H288" s="387"/>
      <c r="I288" s="387"/>
      <c r="J288" s="387"/>
      <c r="K288" s="387"/>
      <c r="L288" s="387"/>
      <c r="M288" s="387"/>
      <c r="N288" s="387"/>
      <c r="O288" s="387"/>
      <c r="P288" s="387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</row>
    <row r="289" spans="1:26" ht="19.5" customHeight="1" x14ac:dyDescent="0.25">
      <c r="A289" s="388"/>
      <c r="B289" s="389"/>
      <c r="C289" s="389"/>
      <c r="D289" s="387"/>
      <c r="E289" s="387"/>
      <c r="F289" s="387"/>
      <c r="G289" s="387"/>
      <c r="H289" s="387"/>
      <c r="I289" s="387"/>
      <c r="J289" s="387"/>
      <c r="K289" s="387"/>
      <c r="L289" s="387"/>
      <c r="M289" s="387"/>
      <c r="N289" s="387"/>
      <c r="O289" s="387"/>
      <c r="P289" s="387"/>
      <c r="Q289" s="387"/>
      <c r="R289" s="387"/>
      <c r="S289" s="382"/>
      <c r="T289" s="382"/>
      <c r="U289" s="382"/>
      <c r="V289" s="382"/>
      <c r="W289" s="382"/>
      <c r="X289" s="382"/>
      <c r="Y289" s="382"/>
      <c r="Z289" s="382"/>
    </row>
    <row r="290" spans="1:26" ht="24.75" customHeight="1" x14ac:dyDescent="0.2">
      <c r="A290" s="390"/>
      <c r="B290" s="391"/>
      <c r="C290" s="391"/>
      <c r="D290" s="391"/>
      <c r="E290" s="391"/>
      <c r="F290" s="391"/>
      <c r="G290" s="391"/>
      <c r="H290" s="391"/>
      <c r="I290" s="391"/>
      <c r="J290" s="391"/>
      <c r="K290" s="391"/>
      <c r="L290" s="391"/>
      <c r="M290" s="391"/>
      <c r="N290" s="391"/>
      <c r="O290" s="391"/>
      <c r="P290" s="391"/>
      <c r="Q290" s="387"/>
      <c r="R290" s="387"/>
      <c r="S290" s="382"/>
      <c r="T290" s="382"/>
      <c r="U290" s="382"/>
      <c r="V290" s="382"/>
      <c r="W290" s="382"/>
      <c r="X290" s="382"/>
      <c r="Y290" s="382"/>
      <c r="Z290" s="382"/>
    </row>
    <row r="291" spans="1:26" ht="24.75" customHeight="1" x14ac:dyDescent="0.25">
      <c r="A291" s="347"/>
      <c r="B291" s="347"/>
      <c r="C291" s="347"/>
      <c r="D291" s="347"/>
      <c r="E291" s="347"/>
      <c r="F291" s="347"/>
      <c r="G291" s="347"/>
      <c r="H291" s="347"/>
      <c r="I291" s="347"/>
      <c r="J291" s="347"/>
      <c r="K291" s="347"/>
      <c r="L291" s="347"/>
      <c r="M291" s="347"/>
      <c r="N291" s="347"/>
      <c r="O291" s="347"/>
      <c r="P291" s="347"/>
      <c r="Q291" s="347"/>
      <c r="R291" s="347"/>
      <c r="S291" s="382"/>
      <c r="T291" s="382"/>
      <c r="U291" s="382"/>
      <c r="V291" s="382"/>
      <c r="W291" s="382"/>
      <c r="X291" s="382"/>
      <c r="Y291" s="382"/>
      <c r="Z291" s="382"/>
    </row>
    <row r="292" spans="1:26" ht="24.75" customHeight="1" x14ac:dyDescent="0.25">
      <c r="A292" s="347"/>
      <c r="B292" s="347"/>
      <c r="C292" s="347"/>
      <c r="D292" s="347"/>
      <c r="E292" s="347"/>
      <c r="F292" s="347"/>
      <c r="G292" s="347"/>
      <c r="H292" s="347"/>
      <c r="I292" s="347"/>
      <c r="J292" s="347"/>
      <c r="K292" s="347"/>
      <c r="L292" s="347"/>
      <c r="M292" s="347"/>
      <c r="N292" s="347"/>
      <c r="O292" s="347"/>
      <c r="P292" s="347"/>
      <c r="Q292" s="347"/>
      <c r="R292" s="347"/>
      <c r="S292" s="382"/>
      <c r="T292" s="382"/>
      <c r="U292" s="382"/>
      <c r="V292" s="382"/>
      <c r="W292" s="382"/>
      <c r="X292" s="382"/>
      <c r="Y292" s="382"/>
      <c r="Z292" s="382"/>
    </row>
    <row r="293" spans="1:26" ht="24.75" customHeight="1" x14ac:dyDescent="0.25">
      <c r="A293" s="347"/>
      <c r="B293" s="347"/>
      <c r="C293" s="347"/>
      <c r="D293" s="347"/>
      <c r="E293" s="347"/>
      <c r="F293" s="347"/>
      <c r="G293" s="347"/>
      <c r="H293" s="347"/>
      <c r="I293" s="347"/>
      <c r="J293" s="347"/>
      <c r="K293" s="347"/>
      <c r="L293" s="347"/>
      <c r="M293" s="347"/>
      <c r="N293" s="347"/>
      <c r="O293" s="347"/>
      <c r="P293" s="347"/>
      <c r="Q293" s="347"/>
      <c r="R293" s="347"/>
      <c r="S293" s="382"/>
      <c r="T293" s="382"/>
      <c r="U293" s="382"/>
      <c r="V293" s="382"/>
      <c r="W293" s="382"/>
      <c r="X293" s="382"/>
      <c r="Y293" s="382"/>
      <c r="Z293" s="382"/>
    </row>
    <row r="294" spans="1:26" ht="24.75" customHeight="1" x14ac:dyDescent="0.25">
      <c r="A294" s="347"/>
      <c r="B294" s="347"/>
      <c r="C294" s="347"/>
      <c r="D294" s="347"/>
      <c r="E294" s="347"/>
      <c r="F294" s="347"/>
      <c r="G294" s="347"/>
      <c r="H294" s="347"/>
      <c r="I294" s="347"/>
      <c r="J294" s="347"/>
      <c r="K294" s="347"/>
      <c r="L294" s="347"/>
      <c r="M294" s="347"/>
      <c r="N294" s="347"/>
      <c r="O294" s="347"/>
      <c r="P294" s="347"/>
      <c r="Q294" s="347"/>
      <c r="R294" s="347"/>
      <c r="S294" s="382"/>
      <c r="T294" s="382"/>
      <c r="U294" s="382"/>
      <c r="V294" s="382"/>
      <c r="W294" s="382"/>
      <c r="X294" s="382"/>
      <c r="Y294" s="382"/>
      <c r="Z294" s="382"/>
    </row>
    <row r="295" spans="1:26" ht="24.75" customHeight="1" x14ac:dyDescent="0.25">
      <c r="A295" s="347"/>
      <c r="B295" s="347"/>
      <c r="C295" s="347"/>
      <c r="D295" s="347"/>
      <c r="E295" s="347"/>
      <c r="F295" s="347"/>
      <c r="G295" s="347"/>
      <c r="H295" s="347"/>
      <c r="I295" s="347"/>
      <c r="J295" s="347"/>
      <c r="K295" s="347"/>
      <c r="L295" s="347"/>
      <c r="M295" s="347"/>
      <c r="N295" s="347"/>
      <c r="O295" s="347"/>
      <c r="P295" s="347"/>
      <c r="Q295" s="347"/>
      <c r="R295" s="347"/>
      <c r="S295" s="382"/>
      <c r="T295" s="382"/>
      <c r="U295" s="382"/>
      <c r="V295" s="382"/>
      <c r="W295" s="382"/>
      <c r="X295" s="382"/>
      <c r="Y295" s="382"/>
      <c r="Z295" s="382"/>
    </row>
    <row r="296" spans="1:26" ht="24.75" customHeight="1" x14ac:dyDescent="0.25">
      <c r="A296" s="347"/>
      <c r="B296" s="347"/>
      <c r="C296" s="347"/>
      <c r="D296" s="347"/>
      <c r="E296" s="347"/>
      <c r="F296" s="347"/>
      <c r="G296" s="347"/>
      <c r="H296" s="347"/>
      <c r="I296" s="347"/>
      <c r="J296" s="347"/>
      <c r="K296" s="347"/>
      <c r="L296" s="347"/>
      <c r="M296" s="347"/>
      <c r="N296" s="347"/>
      <c r="O296" s="347"/>
      <c r="P296" s="347"/>
      <c r="Q296" s="347"/>
      <c r="R296" s="347"/>
      <c r="S296" s="382"/>
      <c r="T296" s="382"/>
      <c r="U296" s="382"/>
      <c r="V296" s="382"/>
      <c r="W296" s="382"/>
      <c r="X296" s="382"/>
      <c r="Y296" s="382"/>
      <c r="Z296" s="382"/>
    </row>
    <row r="297" spans="1:26" ht="24.75" customHeight="1" x14ac:dyDescent="0.25">
      <c r="A297" s="347"/>
      <c r="B297" s="347"/>
      <c r="C297" s="347"/>
      <c r="D297" s="347"/>
      <c r="E297" s="347"/>
      <c r="F297" s="347"/>
      <c r="G297" s="347"/>
      <c r="H297" s="347"/>
      <c r="I297" s="347"/>
      <c r="J297" s="347"/>
      <c r="K297" s="347"/>
      <c r="L297" s="347"/>
      <c r="M297" s="347"/>
      <c r="N297" s="347"/>
      <c r="O297" s="347"/>
      <c r="P297" s="347"/>
      <c r="Q297" s="347"/>
      <c r="R297" s="347"/>
      <c r="S297" s="382"/>
      <c r="T297" s="382"/>
      <c r="U297" s="382"/>
      <c r="V297" s="382"/>
      <c r="W297" s="382"/>
      <c r="X297" s="382"/>
      <c r="Y297" s="382"/>
      <c r="Z297" s="382"/>
    </row>
    <row r="298" spans="1:26" ht="24.75" customHeight="1" x14ac:dyDescent="0.25">
      <c r="A298" s="347"/>
      <c r="B298" s="347"/>
      <c r="C298" s="347"/>
      <c r="D298" s="347"/>
      <c r="E298" s="347"/>
      <c r="F298" s="347"/>
      <c r="G298" s="347"/>
      <c r="H298" s="347"/>
      <c r="I298" s="347"/>
      <c r="J298" s="347"/>
      <c r="K298" s="347"/>
      <c r="L298" s="347"/>
      <c r="M298" s="347"/>
      <c r="N298" s="347"/>
      <c r="O298" s="347"/>
      <c r="P298" s="347"/>
      <c r="Q298" s="347"/>
      <c r="R298" s="347"/>
      <c r="S298" s="382"/>
      <c r="T298" s="382"/>
      <c r="U298" s="382"/>
      <c r="V298" s="382"/>
      <c r="W298" s="382"/>
      <c r="X298" s="382"/>
      <c r="Y298" s="382"/>
      <c r="Z298" s="382"/>
    </row>
    <row r="299" spans="1:26" ht="24.75" customHeight="1" x14ac:dyDescent="0.25">
      <c r="A299" s="347"/>
      <c r="B299" s="347"/>
      <c r="C299" s="347"/>
      <c r="D299" s="347"/>
      <c r="E299" s="347"/>
      <c r="F299" s="347"/>
      <c r="G299" s="347"/>
      <c r="H299" s="347"/>
      <c r="I299" s="347"/>
      <c r="J299" s="347"/>
      <c r="K299" s="347"/>
      <c r="L299" s="347"/>
      <c r="M299" s="347"/>
      <c r="N299" s="347"/>
      <c r="O299" s="347"/>
      <c r="P299" s="347"/>
      <c r="Q299" s="347"/>
      <c r="R299" s="347"/>
      <c r="S299" s="382"/>
      <c r="T299" s="382"/>
      <c r="U299" s="382"/>
      <c r="V299" s="382"/>
      <c r="W299" s="382"/>
      <c r="X299" s="382"/>
      <c r="Y299" s="382"/>
      <c r="Z299" s="382"/>
    </row>
    <row r="300" spans="1:26" ht="24.75" customHeight="1" x14ac:dyDescent="0.25">
      <c r="A300" s="347"/>
      <c r="B300" s="347"/>
      <c r="C300" s="347"/>
      <c r="D300" s="347"/>
      <c r="E300" s="347"/>
      <c r="F300" s="347"/>
      <c r="G300" s="347"/>
      <c r="H300" s="347"/>
      <c r="I300" s="347"/>
      <c r="J300" s="347"/>
      <c r="K300" s="347"/>
      <c r="L300" s="347"/>
      <c r="M300" s="347"/>
      <c r="N300" s="347"/>
      <c r="O300" s="347"/>
      <c r="P300" s="347"/>
      <c r="Q300" s="347"/>
      <c r="R300" s="347"/>
      <c r="S300" s="382"/>
      <c r="T300" s="382"/>
      <c r="U300" s="382"/>
      <c r="V300" s="382"/>
      <c r="W300" s="382"/>
      <c r="X300" s="382"/>
      <c r="Y300" s="382"/>
      <c r="Z300" s="382"/>
    </row>
    <row r="301" spans="1:26" ht="24.75" customHeight="1" x14ac:dyDescent="0.25">
      <c r="A301" s="347"/>
      <c r="B301" s="347"/>
      <c r="C301" s="347"/>
      <c r="D301" s="347"/>
      <c r="E301" s="347"/>
      <c r="F301" s="347"/>
      <c r="G301" s="347"/>
      <c r="H301" s="347"/>
      <c r="I301" s="347"/>
      <c r="J301" s="347"/>
      <c r="K301" s="347"/>
      <c r="L301" s="347"/>
      <c r="M301" s="347"/>
      <c r="N301" s="347"/>
      <c r="O301" s="347"/>
      <c r="P301" s="347"/>
      <c r="Q301" s="347"/>
      <c r="R301" s="347"/>
      <c r="S301" s="382"/>
      <c r="T301" s="382"/>
      <c r="U301" s="382"/>
      <c r="V301" s="382"/>
      <c r="W301" s="382"/>
      <c r="X301" s="382"/>
      <c r="Y301" s="382"/>
      <c r="Z301" s="382"/>
    </row>
    <row r="302" spans="1:26" ht="24.75" customHeight="1" x14ac:dyDescent="0.25">
      <c r="A302" s="347"/>
      <c r="B302" s="347"/>
      <c r="C302" s="347"/>
      <c r="D302" s="347"/>
      <c r="E302" s="347"/>
      <c r="F302" s="347"/>
      <c r="G302" s="347"/>
      <c r="H302" s="347"/>
      <c r="I302" s="347"/>
      <c r="J302" s="347"/>
      <c r="K302" s="347"/>
      <c r="L302" s="347"/>
      <c r="M302" s="347"/>
      <c r="N302" s="347"/>
      <c r="O302" s="347"/>
      <c r="P302" s="347"/>
      <c r="Q302" s="347"/>
      <c r="R302" s="347"/>
      <c r="S302" s="382"/>
      <c r="T302" s="382"/>
      <c r="U302" s="382"/>
      <c r="V302" s="382"/>
      <c r="W302" s="382"/>
      <c r="X302" s="382"/>
      <c r="Y302" s="382"/>
      <c r="Z302" s="382"/>
    </row>
    <row r="303" spans="1:26" ht="24.75" customHeight="1" x14ac:dyDescent="0.25">
      <c r="A303" s="347"/>
      <c r="B303" s="347"/>
      <c r="C303" s="347"/>
      <c r="D303" s="347"/>
      <c r="E303" s="347"/>
      <c r="F303" s="347"/>
      <c r="G303" s="347"/>
      <c r="H303" s="347"/>
      <c r="I303" s="347"/>
      <c r="J303" s="347"/>
      <c r="K303" s="347"/>
      <c r="L303" s="347"/>
      <c r="M303" s="347"/>
      <c r="N303" s="347"/>
      <c r="O303" s="347"/>
      <c r="P303" s="347"/>
      <c r="Q303" s="347"/>
      <c r="R303" s="347"/>
      <c r="S303" s="382"/>
      <c r="T303" s="382"/>
      <c r="U303" s="382"/>
      <c r="V303" s="382"/>
      <c r="W303" s="382"/>
      <c r="X303" s="382"/>
      <c r="Y303" s="382"/>
      <c r="Z303" s="382"/>
    </row>
    <row r="304" spans="1:26" ht="24.75" customHeight="1" x14ac:dyDescent="0.25">
      <c r="A304" s="347"/>
      <c r="B304" s="347"/>
      <c r="C304" s="347"/>
      <c r="D304" s="347"/>
      <c r="E304" s="347"/>
      <c r="F304" s="347"/>
      <c r="G304" s="347"/>
      <c r="H304" s="347"/>
      <c r="I304" s="347"/>
      <c r="J304" s="347"/>
      <c r="K304" s="347"/>
      <c r="L304" s="347"/>
      <c r="M304" s="347"/>
      <c r="N304" s="347"/>
      <c r="O304" s="347"/>
      <c r="P304" s="347"/>
      <c r="Q304" s="347"/>
      <c r="R304" s="347"/>
      <c r="S304" s="382"/>
      <c r="T304" s="382"/>
      <c r="U304" s="382"/>
      <c r="V304" s="382"/>
      <c r="W304" s="382"/>
      <c r="X304" s="382"/>
      <c r="Y304" s="382"/>
      <c r="Z304" s="382"/>
    </row>
    <row r="305" spans="1:26" ht="24.75" customHeight="1" x14ac:dyDescent="0.25">
      <c r="A305" s="347"/>
      <c r="B305" s="347"/>
      <c r="C305" s="347"/>
      <c r="D305" s="347"/>
      <c r="E305" s="347"/>
      <c r="F305" s="347"/>
      <c r="G305" s="347"/>
      <c r="H305" s="347"/>
      <c r="I305" s="347"/>
      <c r="J305" s="347"/>
      <c r="K305" s="347"/>
      <c r="L305" s="347"/>
      <c r="M305" s="347"/>
      <c r="N305" s="347"/>
      <c r="O305" s="347"/>
      <c r="P305" s="347"/>
      <c r="Q305" s="347"/>
      <c r="R305" s="347"/>
      <c r="S305" s="382"/>
      <c r="T305" s="382"/>
      <c r="U305" s="382"/>
      <c r="V305" s="382"/>
      <c r="W305" s="382"/>
      <c r="X305" s="382"/>
      <c r="Y305" s="382"/>
      <c r="Z305" s="382"/>
    </row>
    <row r="306" spans="1:26" ht="24.75" customHeight="1" x14ac:dyDescent="0.25">
      <c r="A306" s="347"/>
      <c r="B306" s="347"/>
      <c r="C306" s="347"/>
      <c r="D306" s="347"/>
      <c r="E306" s="347"/>
      <c r="F306" s="347"/>
      <c r="G306" s="347"/>
      <c r="H306" s="347"/>
      <c r="I306" s="347"/>
      <c r="J306" s="347"/>
      <c r="K306" s="347"/>
      <c r="L306" s="347"/>
      <c r="M306" s="347"/>
      <c r="N306" s="347"/>
      <c r="O306" s="347"/>
      <c r="P306" s="347"/>
      <c r="Q306" s="347"/>
      <c r="R306" s="347"/>
      <c r="S306" s="382"/>
      <c r="T306" s="382"/>
      <c r="U306" s="382"/>
      <c r="V306" s="382"/>
      <c r="W306" s="382"/>
      <c r="X306" s="382"/>
      <c r="Y306" s="382"/>
      <c r="Z306" s="382"/>
    </row>
    <row r="307" spans="1:26" ht="24.75" customHeight="1" x14ac:dyDescent="0.25">
      <c r="A307" s="347"/>
      <c r="B307" s="347"/>
      <c r="C307" s="347"/>
      <c r="D307" s="347"/>
      <c r="E307" s="347"/>
      <c r="F307" s="347"/>
      <c r="G307" s="347"/>
      <c r="H307" s="347"/>
      <c r="I307" s="347"/>
      <c r="J307" s="347"/>
      <c r="K307" s="347"/>
      <c r="L307" s="347"/>
      <c r="M307" s="347"/>
      <c r="N307" s="347"/>
      <c r="O307" s="347"/>
      <c r="P307" s="347"/>
      <c r="Q307" s="347"/>
      <c r="R307" s="347"/>
      <c r="S307" s="382"/>
      <c r="T307" s="382"/>
      <c r="U307" s="382"/>
      <c r="V307" s="382"/>
      <c r="W307" s="382"/>
      <c r="X307" s="382"/>
      <c r="Y307" s="382"/>
      <c r="Z307" s="382"/>
    </row>
    <row r="308" spans="1:26" ht="24.75" customHeight="1" x14ac:dyDescent="0.25">
      <c r="A308" s="347"/>
      <c r="B308" s="347"/>
      <c r="C308" s="347"/>
      <c r="D308" s="347"/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  <c r="Q308" s="347"/>
      <c r="R308" s="347"/>
      <c r="S308" s="382"/>
      <c r="T308" s="382"/>
      <c r="U308" s="382"/>
      <c r="V308" s="382"/>
      <c r="W308" s="382"/>
      <c r="X308" s="382"/>
      <c r="Y308" s="382"/>
      <c r="Z308" s="382"/>
    </row>
    <row r="309" spans="1:26" ht="24.75" customHeight="1" x14ac:dyDescent="0.25">
      <c r="A309" s="347"/>
      <c r="B309" s="347"/>
      <c r="C309" s="347"/>
      <c r="D309" s="347"/>
      <c r="E309" s="347"/>
      <c r="F309" s="347"/>
      <c r="G309" s="347"/>
      <c r="H309" s="347"/>
      <c r="I309" s="347"/>
      <c r="J309" s="347"/>
      <c r="K309" s="347"/>
      <c r="L309" s="347"/>
      <c r="M309" s="347"/>
      <c r="N309" s="347"/>
      <c r="O309" s="347"/>
      <c r="P309" s="347"/>
      <c r="Q309" s="347"/>
      <c r="R309" s="347"/>
      <c r="S309" s="382"/>
      <c r="T309" s="382"/>
      <c r="U309" s="382"/>
      <c r="V309" s="382"/>
      <c r="W309" s="382"/>
      <c r="X309" s="382"/>
      <c r="Y309" s="382"/>
      <c r="Z309" s="382"/>
    </row>
    <row r="310" spans="1:26" ht="24.75" customHeight="1" x14ac:dyDescent="0.25">
      <c r="A310" s="347"/>
      <c r="B310" s="347"/>
      <c r="C310" s="347"/>
      <c r="D310" s="347"/>
      <c r="E310" s="347"/>
      <c r="F310" s="347"/>
      <c r="G310" s="347"/>
      <c r="H310" s="347"/>
      <c r="I310" s="347"/>
      <c r="J310" s="347"/>
      <c r="K310" s="347"/>
      <c r="L310" s="347"/>
      <c r="M310" s="347"/>
      <c r="N310" s="347"/>
      <c r="O310" s="347"/>
      <c r="P310" s="347"/>
      <c r="Q310" s="347"/>
      <c r="R310" s="347"/>
      <c r="S310" s="382"/>
      <c r="T310" s="382"/>
      <c r="U310" s="382"/>
      <c r="V310" s="382"/>
      <c r="W310" s="382"/>
      <c r="X310" s="382"/>
      <c r="Y310" s="382"/>
      <c r="Z310" s="382"/>
    </row>
    <row r="311" spans="1:26" ht="24.75" customHeight="1" x14ac:dyDescent="0.25">
      <c r="A311" s="347"/>
      <c r="B311" s="347"/>
      <c r="C311" s="347"/>
      <c r="D311" s="347"/>
      <c r="E311" s="347"/>
      <c r="F311" s="347"/>
      <c r="G311" s="347"/>
      <c r="H311" s="347"/>
      <c r="I311" s="347"/>
      <c r="J311" s="347"/>
      <c r="K311" s="347"/>
      <c r="L311" s="347"/>
      <c r="M311" s="347"/>
      <c r="N311" s="347"/>
      <c r="O311" s="347"/>
      <c r="P311" s="347"/>
      <c r="Q311" s="347"/>
      <c r="R311" s="347"/>
      <c r="S311" s="382"/>
      <c r="T311" s="382"/>
      <c r="U311" s="382"/>
      <c r="V311" s="382"/>
      <c r="W311" s="382"/>
      <c r="X311" s="382"/>
      <c r="Y311" s="382"/>
      <c r="Z311" s="382"/>
    </row>
    <row r="312" spans="1:26" ht="24.75" customHeight="1" x14ac:dyDescent="0.25">
      <c r="A312" s="347"/>
      <c r="B312" s="347"/>
      <c r="C312" s="347"/>
      <c r="D312" s="347"/>
      <c r="E312" s="347"/>
      <c r="F312" s="347"/>
      <c r="G312" s="347"/>
      <c r="H312" s="347"/>
      <c r="I312" s="347"/>
      <c r="J312" s="347"/>
      <c r="K312" s="347"/>
      <c r="L312" s="347"/>
      <c r="M312" s="347"/>
      <c r="N312" s="347"/>
      <c r="O312" s="347"/>
      <c r="P312" s="347"/>
      <c r="Q312" s="347"/>
      <c r="R312" s="347"/>
      <c r="S312" s="382"/>
      <c r="T312" s="382"/>
      <c r="U312" s="382"/>
      <c r="V312" s="382"/>
      <c r="W312" s="382"/>
      <c r="X312" s="382"/>
      <c r="Y312" s="382"/>
      <c r="Z312" s="382"/>
    </row>
    <row r="313" spans="1:26" ht="24.75" customHeight="1" x14ac:dyDescent="0.25">
      <c r="A313" s="347"/>
      <c r="B313" s="347"/>
      <c r="C313" s="347"/>
      <c r="D313" s="347"/>
      <c r="E313" s="347"/>
      <c r="F313" s="347"/>
      <c r="G313" s="347"/>
      <c r="H313" s="347"/>
      <c r="I313" s="347"/>
      <c r="J313" s="347"/>
      <c r="K313" s="347"/>
      <c r="L313" s="347"/>
      <c r="M313" s="347"/>
      <c r="N313" s="347"/>
      <c r="O313" s="347"/>
      <c r="P313" s="347"/>
      <c r="Q313" s="347"/>
      <c r="R313" s="347"/>
      <c r="S313" s="382"/>
      <c r="T313" s="382"/>
      <c r="U313" s="382"/>
      <c r="V313" s="382"/>
      <c r="W313" s="382"/>
      <c r="X313" s="382"/>
      <c r="Y313" s="382"/>
      <c r="Z313" s="382"/>
    </row>
    <row r="314" spans="1:26" x14ac:dyDescent="0.2">
      <c r="A314" s="387"/>
      <c r="B314" s="387"/>
      <c r="C314" s="387"/>
      <c r="D314" s="387"/>
      <c r="E314" s="387"/>
      <c r="F314" s="387"/>
      <c r="G314" s="387"/>
      <c r="H314" s="387"/>
      <c r="I314" s="387"/>
      <c r="J314" s="387"/>
      <c r="K314" s="387"/>
      <c r="L314" s="387"/>
      <c r="M314" s="387"/>
      <c r="N314" s="387"/>
      <c r="O314" s="387"/>
      <c r="P314" s="387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</row>
    <row r="315" spans="1:26" x14ac:dyDescent="0.2">
      <c r="A315" s="387"/>
      <c r="B315" s="387"/>
      <c r="C315" s="387"/>
      <c r="D315" s="387"/>
      <c r="E315" s="387"/>
      <c r="F315" s="387"/>
      <c r="G315" s="387"/>
      <c r="H315" s="387"/>
      <c r="I315" s="387"/>
      <c r="J315" s="387"/>
      <c r="K315" s="387"/>
      <c r="L315" s="387"/>
      <c r="M315" s="387"/>
      <c r="N315" s="387"/>
      <c r="O315" s="387"/>
      <c r="P315" s="387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</row>
    <row r="316" spans="1:26" x14ac:dyDescent="0.2">
      <c r="A316" s="387"/>
      <c r="B316" s="387"/>
      <c r="C316" s="387"/>
      <c r="D316" s="387"/>
      <c r="E316" s="387"/>
      <c r="F316" s="387"/>
      <c r="G316" s="387"/>
      <c r="H316" s="387"/>
      <c r="I316" s="387"/>
      <c r="J316" s="387"/>
      <c r="K316" s="387"/>
      <c r="L316" s="387"/>
      <c r="M316" s="387"/>
      <c r="N316" s="387"/>
      <c r="O316" s="387"/>
      <c r="P316" s="387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</row>
    <row r="317" spans="1:26" x14ac:dyDescent="0.2">
      <c r="A317" s="387"/>
      <c r="B317" s="387"/>
      <c r="C317" s="387"/>
      <c r="D317" s="387"/>
      <c r="E317" s="387"/>
      <c r="F317" s="387"/>
      <c r="G317" s="387"/>
      <c r="H317" s="387"/>
      <c r="I317" s="387"/>
      <c r="J317" s="387"/>
      <c r="K317" s="387"/>
      <c r="L317" s="387"/>
      <c r="M317" s="387"/>
      <c r="N317" s="387"/>
      <c r="O317" s="387"/>
      <c r="P317" s="387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</row>
    <row r="318" spans="1:26" x14ac:dyDescent="0.2">
      <c r="A318" s="387"/>
      <c r="B318" s="387"/>
      <c r="C318" s="387"/>
      <c r="D318" s="387"/>
      <c r="E318" s="387"/>
      <c r="F318" s="387"/>
      <c r="G318" s="387"/>
      <c r="H318" s="387"/>
      <c r="I318" s="387"/>
      <c r="J318" s="387"/>
      <c r="K318" s="387"/>
      <c r="L318" s="387"/>
      <c r="M318" s="387"/>
      <c r="N318" s="387"/>
      <c r="O318" s="387"/>
      <c r="P318" s="387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</row>
    <row r="319" spans="1:26" x14ac:dyDescent="0.2">
      <c r="A319" s="387"/>
      <c r="B319" s="387"/>
      <c r="C319" s="387"/>
      <c r="D319" s="387"/>
      <c r="E319" s="387"/>
      <c r="F319" s="387"/>
      <c r="G319" s="387"/>
      <c r="H319" s="387"/>
      <c r="I319" s="387"/>
      <c r="J319" s="387"/>
      <c r="K319" s="387"/>
      <c r="L319" s="387"/>
      <c r="M319" s="387"/>
      <c r="N319" s="387"/>
      <c r="O319" s="387"/>
      <c r="P319" s="387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</row>
    <row r="320" spans="1:26" x14ac:dyDescent="0.2">
      <c r="A320" s="387"/>
      <c r="B320" s="387"/>
      <c r="C320" s="387"/>
      <c r="D320" s="387"/>
      <c r="E320" s="387"/>
      <c r="F320" s="387"/>
      <c r="G320" s="387"/>
      <c r="H320" s="387"/>
      <c r="I320" s="387"/>
      <c r="J320" s="387"/>
      <c r="K320" s="387"/>
      <c r="L320" s="387"/>
      <c r="M320" s="387"/>
      <c r="N320" s="387"/>
      <c r="O320" s="387"/>
      <c r="P320" s="387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</row>
    <row r="321" spans="1:26" x14ac:dyDescent="0.2">
      <c r="A321" s="387"/>
      <c r="B321" s="387"/>
      <c r="C321" s="387"/>
      <c r="D321" s="387"/>
      <c r="E321" s="387"/>
      <c r="F321" s="387"/>
      <c r="G321" s="387"/>
      <c r="H321" s="387"/>
      <c r="I321" s="387"/>
      <c r="J321" s="387"/>
      <c r="K321" s="387"/>
      <c r="L321" s="387"/>
      <c r="M321" s="387"/>
      <c r="N321" s="387"/>
      <c r="O321" s="387"/>
      <c r="P321" s="387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</row>
    <row r="322" spans="1:26" x14ac:dyDescent="0.2">
      <c r="A322" s="387"/>
      <c r="B322" s="387"/>
      <c r="C322" s="387"/>
      <c r="D322" s="387"/>
      <c r="E322" s="387"/>
      <c r="F322" s="387"/>
      <c r="G322" s="387"/>
      <c r="H322" s="387"/>
      <c r="I322" s="387"/>
      <c r="J322" s="387"/>
      <c r="K322" s="387"/>
      <c r="L322" s="387"/>
      <c r="M322" s="387"/>
      <c r="N322" s="387"/>
      <c r="O322" s="387"/>
      <c r="P322" s="387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</row>
    <row r="323" spans="1:26" x14ac:dyDescent="0.2">
      <c r="A323" s="387"/>
      <c r="B323" s="387"/>
      <c r="C323" s="387"/>
      <c r="D323" s="387"/>
      <c r="E323" s="387"/>
      <c r="F323" s="387"/>
      <c r="G323" s="387"/>
      <c r="H323" s="387"/>
      <c r="I323" s="387"/>
      <c r="J323" s="387"/>
      <c r="K323" s="387"/>
      <c r="L323" s="387"/>
      <c r="M323" s="387"/>
      <c r="N323" s="387"/>
      <c r="O323" s="387"/>
      <c r="P323" s="387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</row>
    <row r="324" spans="1:26" x14ac:dyDescent="0.2">
      <c r="A324" s="387"/>
      <c r="B324" s="387"/>
      <c r="C324" s="387"/>
      <c r="D324" s="387"/>
      <c r="E324" s="387"/>
      <c r="F324" s="387"/>
      <c r="G324" s="387"/>
      <c r="H324" s="387"/>
      <c r="I324" s="387"/>
      <c r="J324" s="387"/>
      <c r="K324" s="387"/>
      <c r="L324" s="387"/>
      <c r="M324" s="387"/>
      <c r="N324" s="387"/>
      <c r="O324" s="387"/>
      <c r="P324" s="387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</row>
    <row r="325" spans="1:26" x14ac:dyDescent="0.2">
      <c r="A325" s="387"/>
      <c r="B325" s="387"/>
      <c r="C325" s="387"/>
      <c r="D325" s="387"/>
      <c r="E325" s="387"/>
      <c r="F325" s="387"/>
      <c r="G325" s="387"/>
      <c r="H325" s="387"/>
      <c r="I325" s="387"/>
      <c r="J325" s="387"/>
      <c r="K325" s="387"/>
      <c r="L325" s="387"/>
      <c r="M325" s="387"/>
      <c r="N325" s="387"/>
      <c r="O325" s="387"/>
      <c r="P325" s="387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</row>
    <row r="326" spans="1:26" x14ac:dyDescent="0.2">
      <c r="A326" s="387"/>
      <c r="B326" s="387"/>
      <c r="C326" s="387"/>
      <c r="D326" s="387"/>
      <c r="E326" s="387"/>
      <c r="F326" s="387"/>
      <c r="G326" s="387"/>
      <c r="H326" s="387"/>
      <c r="I326" s="387"/>
      <c r="J326" s="387"/>
      <c r="K326" s="387"/>
      <c r="L326" s="387"/>
      <c r="M326" s="387"/>
      <c r="N326" s="387"/>
      <c r="O326" s="387"/>
      <c r="P326" s="387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</row>
    <row r="327" spans="1:26" x14ac:dyDescent="0.2">
      <c r="A327" s="387"/>
      <c r="B327" s="387"/>
      <c r="C327" s="387"/>
      <c r="D327" s="387"/>
      <c r="E327" s="387"/>
      <c r="F327" s="387"/>
      <c r="G327" s="387"/>
      <c r="H327" s="387"/>
      <c r="I327" s="387"/>
      <c r="J327" s="387"/>
      <c r="K327" s="387"/>
      <c r="L327" s="387"/>
      <c r="M327" s="387"/>
      <c r="N327" s="387"/>
      <c r="O327" s="387"/>
      <c r="P327" s="387"/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</row>
    <row r="328" spans="1:26" x14ac:dyDescent="0.2">
      <c r="A328" s="387"/>
      <c r="B328" s="387"/>
      <c r="C328" s="387"/>
      <c r="D328" s="387"/>
      <c r="E328" s="387"/>
      <c r="F328" s="387"/>
      <c r="G328" s="387"/>
      <c r="H328" s="387"/>
      <c r="I328" s="387"/>
      <c r="J328" s="387"/>
      <c r="K328" s="387"/>
      <c r="L328" s="387"/>
      <c r="M328" s="387"/>
      <c r="N328" s="387"/>
      <c r="O328" s="387"/>
      <c r="P328" s="387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</row>
    <row r="329" spans="1:26" x14ac:dyDescent="0.2">
      <c r="A329" s="387"/>
      <c r="B329" s="387"/>
      <c r="C329" s="387"/>
      <c r="D329" s="387"/>
      <c r="E329" s="387"/>
      <c r="F329" s="387"/>
      <c r="G329" s="387"/>
      <c r="H329" s="387"/>
      <c r="I329" s="387"/>
      <c r="J329" s="387"/>
      <c r="K329" s="387"/>
      <c r="L329" s="387"/>
      <c r="M329" s="387"/>
      <c r="N329" s="387"/>
      <c r="O329" s="387"/>
      <c r="P329" s="387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</row>
    <row r="330" spans="1:26" x14ac:dyDescent="0.2">
      <c r="A330" s="387"/>
      <c r="B330" s="387"/>
      <c r="C330" s="387"/>
      <c r="D330" s="387"/>
      <c r="E330" s="387"/>
      <c r="F330" s="387"/>
      <c r="G330" s="387"/>
      <c r="H330" s="387"/>
      <c r="I330" s="387"/>
      <c r="J330" s="387"/>
      <c r="K330" s="387"/>
      <c r="L330" s="387"/>
      <c r="M330" s="387"/>
      <c r="N330" s="387"/>
      <c r="O330" s="387"/>
      <c r="P330" s="387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</row>
    <row r="331" spans="1:26" x14ac:dyDescent="0.2">
      <c r="A331" s="387"/>
      <c r="B331" s="387"/>
      <c r="C331" s="387"/>
      <c r="D331" s="387"/>
      <c r="E331" s="387"/>
      <c r="F331" s="387"/>
      <c r="G331" s="387"/>
      <c r="H331" s="387"/>
      <c r="I331" s="387"/>
      <c r="J331" s="387"/>
      <c r="K331" s="387"/>
      <c r="L331" s="387"/>
      <c r="M331" s="387"/>
      <c r="N331" s="387"/>
      <c r="O331" s="387"/>
      <c r="P331" s="387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</row>
    <row r="332" spans="1:26" x14ac:dyDescent="0.2">
      <c r="A332" s="387"/>
      <c r="B332" s="387"/>
      <c r="C332" s="387"/>
      <c r="D332" s="387"/>
      <c r="E332" s="387"/>
      <c r="F332" s="387"/>
      <c r="G332" s="387"/>
      <c r="H332" s="387"/>
      <c r="I332" s="387"/>
      <c r="J332" s="387"/>
      <c r="K332" s="387"/>
      <c r="L332" s="387"/>
      <c r="M332" s="387"/>
      <c r="N332" s="387"/>
      <c r="O332" s="387"/>
      <c r="P332" s="387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</row>
    <row r="333" spans="1:26" x14ac:dyDescent="0.2">
      <c r="A333" s="387"/>
      <c r="B333" s="387"/>
      <c r="C333" s="387"/>
      <c r="D333" s="387"/>
      <c r="E333" s="387"/>
      <c r="F333" s="387"/>
      <c r="G333" s="387"/>
      <c r="H333" s="387"/>
      <c r="I333" s="387"/>
      <c r="J333" s="387"/>
      <c r="K333" s="387"/>
      <c r="L333" s="387"/>
      <c r="M333" s="387"/>
      <c r="N333" s="387"/>
      <c r="O333" s="387"/>
      <c r="P333" s="387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</row>
    <row r="334" spans="1:26" x14ac:dyDescent="0.2">
      <c r="A334" s="387"/>
      <c r="B334" s="387"/>
      <c r="C334" s="387"/>
      <c r="D334" s="387"/>
      <c r="E334" s="387"/>
      <c r="F334" s="387"/>
      <c r="G334" s="387"/>
      <c r="H334" s="387"/>
      <c r="I334" s="387"/>
      <c r="J334" s="387"/>
      <c r="K334" s="387"/>
      <c r="L334" s="387"/>
      <c r="M334" s="387"/>
      <c r="N334" s="387"/>
      <c r="O334" s="387"/>
      <c r="P334" s="387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</row>
    <row r="335" spans="1:26" x14ac:dyDescent="0.2">
      <c r="A335" s="387"/>
      <c r="B335" s="387"/>
      <c r="C335" s="387"/>
      <c r="D335" s="387"/>
      <c r="E335" s="387"/>
      <c r="F335" s="387"/>
      <c r="G335" s="387"/>
      <c r="H335" s="387"/>
      <c r="I335" s="387"/>
      <c r="J335" s="387"/>
      <c r="K335" s="387"/>
      <c r="L335" s="387"/>
      <c r="M335" s="387"/>
      <c r="N335" s="387"/>
      <c r="O335" s="387"/>
      <c r="P335" s="387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</row>
    <row r="336" spans="1:26" x14ac:dyDescent="0.2">
      <c r="A336" s="387"/>
      <c r="B336" s="387"/>
      <c r="C336" s="387"/>
      <c r="D336" s="387"/>
      <c r="E336" s="387"/>
      <c r="F336" s="387"/>
      <c r="G336" s="387"/>
      <c r="H336" s="387"/>
      <c r="I336" s="387"/>
      <c r="J336" s="387"/>
      <c r="K336" s="387"/>
      <c r="L336" s="387"/>
      <c r="M336" s="387"/>
      <c r="N336" s="387"/>
      <c r="O336" s="387"/>
      <c r="P336" s="387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</row>
    <row r="337" spans="1:26" x14ac:dyDescent="0.2">
      <c r="A337" s="387"/>
      <c r="B337" s="387"/>
      <c r="C337" s="387"/>
      <c r="D337" s="387"/>
      <c r="E337" s="387"/>
      <c r="F337" s="387"/>
      <c r="G337" s="387"/>
      <c r="H337" s="387"/>
      <c r="I337" s="387"/>
      <c r="J337" s="387"/>
      <c r="K337" s="387"/>
      <c r="L337" s="387"/>
      <c r="M337" s="387"/>
      <c r="N337" s="387"/>
      <c r="O337" s="387"/>
      <c r="P337" s="387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</row>
    <row r="338" spans="1:26" x14ac:dyDescent="0.2">
      <c r="A338" s="387"/>
      <c r="B338" s="387"/>
      <c r="C338" s="387"/>
      <c r="D338" s="387"/>
      <c r="E338" s="387"/>
      <c r="F338" s="387"/>
      <c r="G338" s="387"/>
      <c r="H338" s="387"/>
      <c r="I338" s="387"/>
      <c r="J338" s="387"/>
      <c r="K338" s="387"/>
      <c r="L338" s="387"/>
      <c r="M338" s="387"/>
      <c r="N338" s="387"/>
      <c r="O338" s="387"/>
      <c r="P338" s="387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</row>
    <row r="339" spans="1:26" x14ac:dyDescent="0.2">
      <c r="A339" s="387"/>
      <c r="B339" s="387"/>
      <c r="C339" s="387"/>
      <c r="D339" s="387"/>
      <c r="E339" s="387"/>
      <c r="F339" s="387"/>
      <c r="G339" s="387"/>
      <c r="H339" s="387"/>
      <c r="I339" s="387"/>
      <c r="J339" s="387"/>
      <c r="K339" s="387"/>
      <c r="L339" s="387"/>
      <c r="M339" s="387"/>
      <c r="N339" s="387"/>
      <c r="O339" s="387"/>
      <c r="P339" s="387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</row>
    <row r="340" spans="1:26" x14ac:dyDescent="0.2">
      <c r="A340" s="387"/>
      <c r="B340" s="387"/>
      <c r="C340" s="387"/>
      <c r="D340" s="387"/>
      <c r="E340" s="387"/>
      <c r="F340" s="387"/>
      <c r="G340" s="387"/>
      <c r="H340" s="387"/>
      <c r="I340" s="387"/>
      <c r="J340" s="387"/>
      <c r="K340" s="387"/>
      <c r="L340" s="387"/>
      <c r="M340" s="387"/>
      <c r="N340" s="387"/>
      <c r="O340" s="387"/>
      <c r="P340" s="387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</row>
    <row r="341" spans="1:26" x14ac:dyDescent="0.2">
      <c r="A341" s="387"/>
      <c r="B341" s="387"/>
      <c r="C341" s="387"/>
      <c r="D341" s="387"/>
      <c r="E341" s="387"/>
      <c r="F341" s="387"/>
      <c r="G341" s="387"/>
      <c r="H341" s="387"/>
      <c r="I341" s="387"/>
      <c r="J341" s="387"/>
      <c r="K341" s="387"/>
      <c r="L341" s="387"/>
      <c r="M341" s="387"/>
      <c r="N341" s="387"/>
      <c r="O341" s="387"/>
      <c r="P341" s="387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</row>
    <row r="342" spans="1:26" x14ac:dyDescent="0.2">
      <c r="A342" s="387"/>
      <c r="B342" s="387"/>
      <c r="C342" s="387"/>
      <c r="D342" s="387"/>
      <c r="E342" s="387"/>
      <c r="F342" s="387"/>
      <c r="G342" s="387"/>
      <c r="H342" s="387"/>
      <c r="I342" s="387"/>
      <c r="J342" s="387"/>
      <c r="K342" s="387"/>
      <c r="L342" s="387"/>
      <c r="M342" s="387"/>
      <c r="N342" s="387"/>
      <c r="O342" s="387"/>
      <c r="P342" s="387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</row>
    <row r="343" spans="1:26" x14ac:dyDescent="0.2">
      <c r="A343" s="387"/>
      <c r="B343" s="387"/>
      <c r="C343" s="387"/>
      <c r="D343" s="387"/>
      <c r="E343" s="387"/>
      <c r="F343" s="387"/>
      <c r="G343" s="387"/>
      <c r="H343" s="387"/>
      <c r="I343" s="387"/>
      <c r="J343" s="387"/>
      <c r="K343" s="387"/>
      <c r="L343" s="387"/>
      <c r="M343" s="387"/>
      <c r="N343" s="387"/>
      <c r="O343" s="387"/>
      <c r="P343" s="387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</row>
    <row r="344" spans="1:26" x14ac:dyDescent="0.2">
      <c r="A344" s="387"/>
      <c r="B344" s="387"/>
      <c r="C344" s="387"/>
      <c r="D344" s="387"/>
      <c r="E344" s="387"/>
      <c r="F344" s="387"/>
      <c r="G344" s="387"/>
      <c r="H344" s="387"/>
      <c r="I344" s="387"/>
      <c r="J344" s="387"/>
      <c r="K344" s="387"/>
      <c r="L344" s="387"/>
      <c r="M344" s="387"/>
      <c r="N344" s="387"/>
      <c r="O344" s="387"/>
      <c r="P344" s="387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</row>
    <row r="345" spans="1:26" x14ac:dyDescent="0.2">
      <c r="A345" s="387"/>
      <c r="B345" s="387"/>
      <c r="C345" s="387"/>
      <c r="D345" s="387"/>
      <c r="E345" s="387"/>
      <c r="F345" s="387"/>
      <c r="G345" s="387"/>
      <c r="H345" s="387"/>
      <c r="I345" s="387"/>
      <c r="J345" s="387"/>
      <c r="K345" s="387"/>
      <c r="L345" s="387"/>
      <c r="M345" s="387"/>
      <c r="N345" s="387"/>
      <c r="O345" s="387"/>
      <c r="P345" s="387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</row>
    <row r="346" spans="1:26" x14ac:dyDescent="0.2">
      <c r="A346" s="387"/>
      <c r="B346" s="387"/>
      <c r="C346" s="387"/>
      <c r="D346" s="387"/>
      <c r="E346" s="387"/>
      <c r="F346" s="387"/>
      <c r="G346" s="387"/>
      <c r="H346" s="387"/>
      <c r="I346" s="387"/>
      <c r="J346" s="387"/>
      <c r="K346" s="387"/>
      <c r="L346" s="387"/>
      <c r="M346" s="387"/>
      <c r="N346" s="387"/>
      <c r="O346" s="387"/>
      <c r="P346" s="387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</row>
    <row r="347" spans="1:26" x14ac:dyDescent="0.2">
      <c r="A347" s="387"/>
      <c r="B347" s="387"/>
      <c r="C347" s="387"/>
      <c r="D347" s="387"/>
      <c r="E347" s="387"/>
      <c r="F347" s="387"/>
      <c r="G347" s="387"/>
      <c r="H347" s="387"/>
      <c r="I347" s="387"/>
      <c r="J347" s="387"/>
      <c r="K347" s="387"/>
      <c r="L347" s="387"/>
      <c r="M347" s="387"/>
      <c r="N347" s="387"/>
      <c r="O347" s="387"/>
      <c r="P347" s="387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</row>
    <row r="348" spans="1:26" x14ac:dyDescent="0.2">
      <c r="A348" s="387"/>
      <c r="B348" s="387"/>
      <c r="C348" s="387"/>
      <c r="D348" s="387"/>
      <c r="E348" s="387"/>
      <c r="F348" s="387"/>
      <c r="G348" s="387"/>
      <c r="H348" s="387"/>
      <c r="I348" s="387"/>
      <c r="J348" s="387"/>
      <c r="K348" s="387"/>
      <c r="L348" s="387"/>
      <c r="M348" s="387"/>
      <c r="N348" s="387"/>
      <c r="O348" s="387"/>
      <c r="P348" s="387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</row>
    <row r="349" spans="1:26" x14ac:dyDescent="0.2">
      <c r="A349" s="387"/>
      <c r="B349" s="387"/>
      <c r="C349" s="387"/>
      <c r="D349" s="387"/>
      <c r="E349" s="387"/>
      <c r="F349" s="387"/>
      <c r="G349" s="387"/>
      <c r="H349" s="387"/>
      <c r="I349" s="387"/>
      <c r="J349" s="387"/>
      <c r="K349" s="387"/>
      <c r="L349" s="387"/>
      <c r="M349" s="387"/>
      <c r="N349" s="387"/>
      <c r="O349" s="387"/>
      <c r="P349" s="387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</row>
    <row r="350" spans="1:26" x14ac:dyDescent="0.2">
      <c r="A350" s="387"/>
      <c r="B350" s="387"/>
      <c r="C350" s="387"/>
      <c r="D350" s="387"/>
      <c r="E350" s="387"/>
      <c r="F350" s="387"/>
      <c r="G350" s="387"/>
      <c r="H350" s="387"/>
      <c r="I350" s="387"/>
      <c r="J350" s="387"/>
      <c r="K350" s="387"/>
      <c r="L350" s="387"/>
      <c r="M350" s="387"/>
      <c r="N350" s="387"/>
      <c r="O350" s="387"/>
      <c r="P350" s="387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</row>
    <row r="351" spans="1:26" x14ac:dyDescent="0.2">
      <c r="A351" s="387"/>
      <c r="B351" s="387"/>
      <c r="C351" s="387"/>
      <c r="D351" s="387"/>
      <c r="E351" s="387"/>
      <c r="F351" s="387"/>
      <c r="G351" s="387"/>
      <c r="H351" s="387"/>
      <c r="I351" s="387"/>
      <c r="J351" s="387"/>
      <c r="K351" s="387"/>
      <c r="L351" s="387"/>
      <c r="M351" s="387"/>
      <c r="N351" s="387"/>
      <c r="O351" s="387"/>
      <c r="P351" s="387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</row>
    <row r="352" spans="1:26" x14ac:dyDescent="0.2">
      <c r="A352" s="387"/>
      <c r="B352" s="387"/>
      <c r="C352" s="387"/>
      <c r="D352" s="387"/>
      <c r="E352" s="387"/>
      <c r="F352" s="387"/>
      <c r="G352" s="387"/>
      <c r="H352" s="387"/>
      <c r="I352" s="387"/>
      <c r="J352" s="387"/>
      <c r="K352" s="387"/>
      <c r="L352" s="387"/>
      <c r="M352" s="387"/>
      <c r="N352" s="387"/>
      <c r="O352" s="387"/>
      <c r="P352" s="387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</row>
    <row r="353" spans="1:26" x14ac:dyDescent="0.2">
      <c r="A353" s="387"/>
      <c r="B353" s="387"/>
      <c r="C353" s="387"/>
      <c r="D353" s="387"/>
      <c r="E353" s="387"/>
      <c r="F353" s="387"/>
      <c r="G353" s="387"/>
      <c r="H353" s="387"/>
      <c r="I353" s="387"/>
      <c r="J353" s="387"/>
      <c r="K353" s="387"/>
      <c r="L353" s="387"/>
      <c r="M353" s="387"/>
      <c r="N353" s="387"/>
      <c r="O353" s="387"/>
      <c r="P353" s="387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</row>
    <row r="354" spans="1:26" x14ac:dyDescent="0.2">
      <c r="A354" s="387"/>
      <c r="B354" s="387"/>
      <c r="C354" s="387"/>
      <c r="D354" s="387"/>
      <c r="E354" s="387"/>
      <c r="F354" s="387"/>
      <c r="G354" s="387"/>
      <c r="H354" s="387"/>
      <c r="I354" s="387"/>
      <c r="J354" s="387"/>
      <c r="K354" s="387"/>
      <c r="L354" s="387"/>
      <c r="M354" s="387"/>
      <c r="N354" s="387"/>
      <c r="O354" s="387"/>
      <c r="P354" s="387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</row>
    <row r="355" spans="1:26" x14ac:dyDescent="0.2">
      <c r="A355" s="387"/>
      <c r="B355" s="387"/>
      <c r="C355" s="387"/>
      <c r="D355" s="387"/>
      <c r="E355" s="387"/>
      <c r="F355" s="387"/>
      <c r="G355" s="387"/>
      <c r="H355" s="387"/>
      <c r="I355" s="387"/>
      <c r="J355" s="387"/>
      <c r="K355" s="387"/>
      <c r="L355" s="387"/>
      <c r="M355" s="387"/>
      <c r="N355" s="387"/>
      <c r="O355" s="387"/>
      <c r="P355" s="387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</row>
    <row r="356" spans="1:26" x14ac:dyDescent="0.2">
      <c r="A356" s="387"/>
      <c r="B356" s="387"/>
      <c r="C356" s="387"/>
      <c r="D356" s="387"/>
      <c r="E356" s="387"/>
      <c r="F356" s="387"/>
      <c r="G356" s="387"/>
      <c r="H356" s="387"/>
      <c r="I356" s="387"/>
      <c r="J356" s="387"/>
      <c r="K356" s="387"/>
      <c r="L356" s="387"/>
      <c r="M356" s="387"/>
      <c r="N356" s="387"/>
      <c r="O356" s="387"/>
      <c r="P356" s="387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</row>
    <row r="357" spans="1:26" x14ac:dyDescent="0.2">
      <c r="A357" s="387"/>
      <c r="B357" s="387"/>
      <c r="C357" s="387"/>
      <c r="D357" s="387"/>
      <c r="E357" s="387"/>
      <c r="F357" s="387"/>
      <c r="G357" s="387"/>
      <c r="H357" s="387"/>
      <c r="I357" s="387"/>
      <c r="J357" s="387"/>
      <c r="K357" s="387"/>
      <c r="L357" s="387"/>
      <c r="M357" s="387"/>
      <c r="N357" s="387"/>
      <c r="O357" s="387"/>
      <c r="P357" s="387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</row>
    <row r="358" spans="1:26" x14ac:dyDescent="0.2">
      <c r="A358" s="387"/>
      <c r="B358" s="388"/>
      <c r="C358" s="388"/>
      <c r="D358" s="388"/>
      <c r="E358" s="388"/>
      <c r="F358" s="38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</row>
    <row r="359" spans="1:26" x14ac:dyDescent="0.2">
      <c r="A359" s="388"/>
      <c r="B359" s="388"/>
      <c r="C359" s="388"/>
      <c r="D359" s="388"/>
      <c r="E359" s="388"/>
      <c r="F359" s="38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</row>
    <row r="360" spans="1:26" x14ac:dyDescent="0.2">
      <c r="A360" s="388"/>
      <c r="B360" s="388"/>
      <c r="C360" s="388"/>
      <c r="D360" s="388"/>
      <c r="E360" s="388"/>
      <c r="F360" s="38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</row>
    <row r="361" spans="1:26" x14ac:dyDescent="0.2">
      <c r="A361" s="388"/>
      <c r="B361" s="388"/>
      <c r="C361" s="388"/>
      <c r="D361" s="388"/>
      <c r="E361" s="388"/>
      <c r="F361" s="38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</row>
    <row r="362" spans="1:26" x14ac:dyDescent="0.2">
      <c r="A362" s="388"/>
      <c r="B362" s="388"/>
      <c r="C362" s="388"/>
      <c r="D362" s="388"/>
      <c r="E362" s="388"/>
      <c r="F362" s="38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</row>
    <row r="363" spans="1:26" x14ac:dyDescent="0.2">
      <c r="A363" s="388"/>
      <c r="B363" s="388"/>
      <c r="C363" s="388"/>
      <c r="D363" s="388"/>
      <c r="E363" s="388"/>
      <c r="F363" s="38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</row>
    <row r="364" spans="1:26" x14ac:dyDescent="0.2">
      <c r="A364" s="388"/>
      <c r="B364" s="388"/>
      <c r="C364" s="388"/>
      <c r="D364" s="388"/>
      <c r="E364" s="388"/>
      <c r="F364" s="38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</row>
    <row r="365" spans="1:26" x14ac:dyDescent="0.2">
      <c r="A365" s="388"/>
      <c r="B365" s="388"/>
      <c r="C365" s="388"/>
      <c r="D365" s="388"/>
      <c r="E365" s="388"/>
      <c r="F365" s="38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</row>
    <row r="366" spans="1:26" x14ac:dyDescent="0.2">
      <c r="A366" s="388"/>
      <c r="B366" s="388"/>
      <c r="C366" s="388"/>
      <c r="D366" s="388"/>
      <c r="E366" s="388"/>
      <c r="F366" s="38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</row>
    <row r="367" spans="1:26" x14ac:dyDescent="0.2">
      <c r="A367" s="388"/>
      <c r="B367" s="388"/>
      <c r="C367" s="388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</row>
  </sheetData>
  <sheetProtection algorithmName="SHA-512" hashValue="rbvSlHmfkiSNWpO3kBAN68a7rmxkYoU9vrhR+tLka05PNW0Vl6LNQkArCHaHtrOuGUR+UooukBM+5enLianloQ==" saltValue="WyTZuiuoP12mMLo5FsICVg==" spinCount="100000" sheet="1" selectLockedCells="1"/>
  <mergeCells count="39">
    <mergeCell ref="A1:P1"/>
    <mergeCell ref="A178:L178"/>
    <mergeCell ref="A179:L179"/>
    <mergeCell ref="F194:I194"/>
    <mergeCell ref="A210:N210"/>
    <mergeCell ref="A36:B36"/>
    <mergeCell ref="A100:B100"/>
    <mergeCell ref="A55:B55"/>
    <mergeCell ref="A190:L190"/>
    <mergeCell ref="A3:B3"/>
    <mergeCell ref="A5:E5"/>
    <mergeCell ref="F5:J5"/>
    <mergeCell ref="L5:P5"/>
    <mergeCell ref="A189:L189"/>
    <mergeCell ref="A67:N67"/>
    <mergeCell ref="A125:E125"/>
    <mergeCell ref="A281:B281"/>
    <mergeCell ref="A282:B282"/>
    <mergeCell ref="A286:D286"/>
    <mergeCell ref="A269:B269"/>
    <mergeCell ref="A270:B270"/>
    <mergeCell ref="A271:B271"/>
    <mergeCell ref="A272:B272"/>
    <mergeCell ref="A273:B273"/>
    <mergeCell ref="A142:D142"/>
    <mergeCell ref="A158:B158"/>
    <mergeCell ref="F171:K171"/>
    <mergeCell ref="F182:K182"/>
    <mergeCell ref="F267:K267"/>
    <mergeCell ref="A259:B259"/>
    <mergeCell ref="A260:B260"/>
    <mergeCell ref="A240:L240"/>
    <mergeCell ref="A228:B228"/>
    <mergeCell ref="F278:K278"/>
    <mergeCell ref="F195:K195"/>
    <mergeCell ref="F212:K212"/>
    <mergeCell ref="F230:K230"/>
    <mergeCell ref="F242:K242"/>
    <mergeCell ref="F253:K253"/>
  </mergeCells>
  <printOptions horizontalCentered="1"/>
  <pageMargins left="0.31496062992125984" right="0.31496062992125984" top="0.43307086614173229" bottom="0.31496062992125984" header="0.27559055118110237" footer="0.31496062992125984"/>
  <pageSetup paperSize="9" scale="61" firstPageNumber="13" orientation="landscape" useFirstPageNumber="1" r:id="rId1"/>
  <headerFooter alignWithMargins="0">
    <oddFooter>&amp;R&amp;"Times New Roman,Normal"&amp;18Side &amp;P</oddFooter>
  </headerFooter>
  <rowBreaks count="8" manualBreakCount="8">
    <brk id="35" max="15" man="1"/>
    <brk id="81" max="15" man="1"/>
    <brk id="124" max="15" man="1"/>
    <brk id="167" max="13" man="1"/>
    <brk id="192" max="13" man="1"/>
    <brk id="226" max="13" man="1"/>
    <brk id="250" max="13" man="1"/>
    <brk id="28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Y257"/>
  <sheetViews>
    <sheetView showGridLines="0" zoomScaleNormal="100" zoomScaleSheetLayoutView="80" workbookViewId="0">
      <selection activeCell="C15" sqref="C15"/>
    </sheetView>
  </sheetViews>
  <sheetFormatPr baseColWidth="10" defaultColWidth="9.140625" defaultRowHeight="12.75" x14ac:dyDescent="0.2"/>
  <cols>
    <col min="1" max="1" width="4.42578125" style="26" customWidth="1"/>
    <col min="2" max="2" width="44.5703125" style="26" customWidth="1"/>
    <col min="3" max="7" width="17" style="26" customWidth="1"/>
    <col min="8" max="11" width="13.42578125" style="26" customWidth="1"/>
    <col min="12" max="21" width="11.5703125" style="26" customWidth="1"/>
    <col min="22" max="23" width="14.42578125" style="26" customWidth="1"/>
    <col min="24" max="31" width="13.42578125" style="26" customWidth="1"/>
    <col min="32" max="32" width="14.85546875" style="26" customWidth="1"/>
    <col min="33" max="33" width="15.42578125" style="26" customWidth="1"/>
    <col min="34" max="41" width="13.42578125" style="26" customWidth="1"/>
    <col min="42" max="51" width="11.140625" style="26" customWidth="1"/>
    <col min="52" max="16384" width="9.140625" style="26"/>
  </cols>
  <sheetData>
    <row r="1" spans="1:51" ht="2.25" customHeight="1" x14ac:dyDescent="0.2">
      <c r="A1" s="439"/>
      <c r="B1" s="439"/>
      <c r="C1" s="439"/>
      <c r="D1" s="439"/>
      <c r="E1" s="439"/>
      <c r="F1" s="439"/>
      <c r="G1" s="439"/>
      <c r="H1" s="84"/>
      <c r="I1" s="84"/>
      <c r="J1" s="84"/>
      <c r="K1" s="8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/>
      <c r="AQ1"/>
      <c r="AR1"/>
      <c r="AS1"/>
      <c r="AT1"/>
      <c r="AU1"/>
      <c r="AV1"/>
      <c r="AW1"/>
      <c r="AX1"/>
      <c r="AY1"/>
    </row>
    <row r="2" spans="1:51" ht="5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51" ht="27" customHeight="1" x14ac:dyDescent="0.35">
      <c r="A3" s="450" t="s">
        <v>48</v>
      </c>
      <c r="B3" s="451"/>
      <c r="C3" s="84"/>
      <c r="D3" s="84"/>
      <c r="E3" s="84"/>
      <c r="F3" s="84"/>
      <c r="G3" s="84"/>
      <c r="H3" s="84"/>
      <c r="I3" s="84"/>
      <c r="J3" s="84"/>
      <c r="K3" s="8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/>
      <c r="AQ3"/>
      <c r="AR3"/>
      <c r="AS3"/>
      <c r="AT3"/>
      <c r="AU3"/>
      <c r="AV3"/>
      <c r="AW3"/>
      <c r="AX3"/>
      <c r="AY3"/>
    </row>
    <row r="4" spans="1:51" ht="27" x14ac:dyDescent="0.35">
      <c r="A4" s="102"/>
      <c r="B4" s="103"/>
      <c r="C4" s="84"/>
      <c r="D4" s="84"/>
      <c r="E4" s="84"/>
      <c r="F4" s="84"/>
      <c r="G4" s="84"/>
      <c r="H4" s="84"/>
      <c r="I4" s="84"/>
      <c r="J4" s="84"/>
      <c r="K4" s="8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/>
      <c r="AQ4"/>
      <c r="AR4"/>
      <c r="AS4"/>
      <c r="AT4"/>
      <c r="AU4"/>
      <c r="AV4"/>
      <c r="AW4"/>
      <c r="AX4"/>
      <c r="AY4"/>
    </row>
    <row r="5" spans="1:51" ht="15" customHeight="1" x14ac:dyDescent="0.25">
      <c r="A5" s="657" t="s">
        <v>119</v>
      </c>
      <c r="B5" s="658"/>
      <c r="C5" s="658"/>
      <c r="D5" s="658"/>
      <c r="E5" s="658"/>
      <c r="F5" s="658"/>
      <c r="G5" s="84"/>
      <c r="H5" s="84"/>
      <c r="I5" s="84"/>
      <c r="J5" s="84"/>
      <c r="K5" s="8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/>
      <c r="AQ5"/>
      <c r="AR5"/>
      <c r="AS5"/>
      <c r="AT5"/>
      <c r="AU5"/>
      <c r="AV5"/>
      <c r="AW5"/>
      <c r="AX5"/>
      <c r="AY5"/>
    </row>
    <row r="6" spans="1:51" ht="15.75" x14ac:dyDescent="0.25">
      <c r="A6" s="657" t="s">
        <v>120</v>
      </c>
      <c r="B6" s="658"/>
      <c r="C6" s="658"/>
      <c r="D6" s="658"/>
      <c r="E6" s="658"/>
      <c r="F6" s="84"/>
      <c r="G6" s="84"/>
      <c r="H6" s="84"/>
      <c r="I6" s="84"/>
      <c r="J6" s="84"/>
      <c r="K6" s="8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/>
      <c r="AQ6"/>
      <c r="AR6"/>
      <c r="AS6"/>
      <c r="AT6"/>
      <c r="AU6"/>
      <c r="AV6"/>
      <c r="AW6"/>
      <c r="AX6"/>
      <c r="AY6"/>
    </row>
    <row r="7" spans="1:51" ht="20.25" x14ac:dyDescent="0.3">
      <c r="A7" s="575"/>
      <c r="B7" s="506"/>
      <c r="C7" s="506"/>
      <c r="D7" s="506"/>
      <c r="E7" s="506"/>
      <c r="F7" s="84"/>
      <c r="G7" s="84"/>
      <c r="H7" s="84"/>
      <c r="I7" s="84"/>
      <c r="J7" s="84"/>
      <c r="K7" s="8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/>
      <c r="AQ7"/>
      <c r="AR7"/>
      <c r="AS7"/>
      <c r="AT7"/>
      <c r="AU7"/>
      <c r="AV7"/>
      <c r="AW7"/>
      <c r="AX7"/>
      <c r="AY7"/>
    </row>
    <row r="8" spans="1:51" ht="18.75" x14ac:dyDescent="0.2">
      <c r="A8" s="607" t="s">
        <v>46</v>
      </c>
      <c r="B8" s="607"/>
      <c r="C8" s="607"/>
      <c r="D8" s="84"/>
      <c r="E8" s="84"/>
      <c r="F8" s="84"/>
      <c r="G8" s="84"/>
      <c r="H8" s="84"/>
      <c r="I8" s="84"/>
      <c r="J8" s="84"/>
      <c r="K8" s="8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/>
      <c r="AQ8"/>
      <c r="AR8"/>
      <c r="AS8"/>
      <c r="AT8"/>
      <c r="AU8"/>
      <c r="AV8"/>
      <c r="AW8"/>
      <c r="AX8"/>
      <c r="AY8"/>
    </row>
    <row r="9" spans="1:51" ht="7.5" customHeight="1" thickBot="1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/>
      <c r="AQ9"/>
      <c r="AR9"/>
      <c r="AS9"/>
      <c r="AT9"/>
      <c r="AU9"/>
      <c r="AV9"/>
      <c r="AW9"/>
      <c r="AX9"/>
      <c r="AY9"/>
    </row>
    <row r="10" spans="1:51" ht="25.5" customHeight="1" x14ac:dyDescent="0.2">
      <c r="A10" s="608" t="s">
        <v>114</v>
      </c>
      <c r="B10" s="650"/>
      <c r="C10" s="655" t="s">
        <v>46</v>
      </c>
      <c r="D10" s="655"/>
      <c r="E10" s="656"/>
      <c r="F10" s="584"/>
      <c r="G10" s="584"/>
      <c r="H10" s="584"/>
      <c r="I10" s="584"/>
      <c r="J10" s="584"/>
      <c r="K10" s="584"/>
      <c r="L10" s="565"/>
      <c r="M10" s="565"/>
      <c r="N10" s="565"/>
      <c r="O10" s="565"/>
      <c r="P10" s="565"/>
      <c r="Q10" s="565"/>
      <c r="R10" s="565"/>
      <c r="S10" s="565"/>
      <c r="T10" s="565"/>
      <c r="U10" s="565"/>
      <c r="V10" s="565"/>
      <c r="W10" s="565"/>
      <c r="X10" s="565"/>
      <c r="Y10" s="565"/>
      <c r="Z10" s="565"/>
      <c r="AA10" s="565"/>
      <c r="AB10" s="565"/>
      <c r="AC10" s="565"/>
      <c r="AD10" s="565"/>
      <c r="AE10" s="565"/>
      <c r="AF10" s="565"/>
      <c r="AG10" s="565"/>
      <c r="AH10" s="565"/>
      <c r="AI10" s="565"/>
      <c r="AJ10" s="565"/>
      <c r="AK10" s="565"/>
      <c r="AL10" s="565"/>
      <c r="AM10" s="565"/>
      <c r="AN10" s="565"/>
      <c r="AO10" s="565"/>
      <c r="AP10"/>
      <c r="AQ10"/>
      <c r="AR10"/>
      <c r="AS10"/>
      <c r="AT10"/>
      <c r="AU10"/>
      <c r="AV10"/>
      <c r="AW10"/>
      <c r="AX10"/>
      <c r="AY10"/>
    </row>
    <row r="11" spans="1:51" ht="24" customHeight="1" x14ac:dyDescent="0.2">
      <c r="A11" s="651"/>
      <c r="B11" s="652"/>
      <c r="C11" s="637" t="s">
        <v>40</v>
      </c>
      <c r="D11" s="638"/>
      <c r="E11" s="617" t="s">
        <v>61</v>
      </c>
      <c r="F11" s="87"/>
      <c r="G11" s="87"/>
      <c r="H11" s="84"/>
      <c r="I11" s="84"/>
      <c r="J11" s="84"/>
      <c r="K11" s="84"/>
      <c r="L11" s="49"/>
      <c r="M11" s="2"/>
      <c r="N11" s="2"/>
      <c r="O11" s="2"/>
      <c r="P11" s="2"/>
      <c r="Q11" s="2"/>
      <c r="R11" s="2"/>
      <c r="S11" s="2"/>
      <c r="T11" s="2"/>
      <c r="U11" s="2"/>
      <c r="V11" s="562"/>
      <c r="W11" s="562"/>
      <c r="X11" s="2"/>
      <c r="Y11" s="2"/>
      <c r="Z11" s="2"/>
      <c r="AA11" s="2"/>
      <c r="AB11" s="2"/>
      <c r="AC11" s="2"/>
      <c r="AD11" s="2"/>
      <c r="AE11" s="2"/>
      <c r="AF11" s="565"/>
      <c r="AG11" s="565"/>
      <c r="AH11" s="565"/>
      <c r="AI11" s="565"/>
      <c r="AJ11" s="565"/>
      <c r="AK11" s="565"/>
      <c r="AL11" s="565"/>
      <c r="AM11" s="565"/>
      <c r="AN11" s="565"/>
      <c r="AO11" s="565"/>
      <c r="AP11"/>
      <c r="AQ11"/>
      <c r="AR11"/>
      <c r="AS11"/>
      <c r="AT11"/>
      <c r="AU11"/>
      <c r="AV11"/>
      <c r="AW11"/>
      <c r="AX11"/>
      <c r="AY11"/>
    </row>
    <row r="12" spans="1:51" x14ac:dyDescent="0.2">
      <c r="A12" s="566" t="s">
        <v>80</v>
      </c>
      <c r="B12" s="567"/>
      <c r="C12" s="642" t="s">
        <v>41</v>
      </c>
      <c r="D12" s="645" t="s">
        <v>62</v>
      </c>
      <c r="E12" s="635"/>
      <c r="F12" s="87"/>
      <c r="G12" s="87"/>
      <c r="H12" s="87"/>
      <c r="I12" s="87"/>
      <c r="J12" s="87"/>
      <c r="K12" s="87"/>
      <c r="L12" s="562"/>
      <c r="M12" s="562"/>
      <c r="N12" s="562"/>
      <c r="O12" s="562"/>
      <c r="P12" s="562"/>
      <c r="Q12" s="562"/>
      <c r="R12" s="562"/>
      <c r="S12" s="562"/>
      <c r="T12" s="562"/>
      <c r="U12" s="562"/>
      <c r="V12" s="562"/>
      <c r="W12" s="562"/>
      <c r="X12" s="562"/>
      <c r="Y12" s="562"/>
      <c r="Z12" s="562"/>
      <c r="AA12" s="562"/>
      <c r="AB12" s="562"/>
      <c r="AC12" s="562"/>
      <c r="AD12" s="562"/>
      <c r="AE12" s="562"/>
      <c r="AF12" s="46"/>
      <c r="AG12" s="46"/>
      <c r="AH12" s="562"/>
      <c r="AI12" s="562"/>
      <c r="AJ12" s="562"/>
      <c r="AK12" s="562"/>
      <c r="AL12" s="562"/>
      <c r="AM12" s="562"/>
      <c r="AN12" s="562"/>
      <c r="AO12" s="562"/>
      <c r="AP12"/>
      <c r="AQ12"/>
      <c r="AR12"/>
      <c r="AS12"/>
      <c r="AT12"/>
      <c r="AU12"/>
      <c r="AV12"/>
      <c r="AW12"/>
      <c r="AX12"/>
      <c r="AY12"/>
    </row>
    <row r="13" spans="1:51" x14ac:dyDescent="0.2">
      <c r="A13" s="568"/>
      <c r="B13" s="567"/>
      <c r="C13" s="643"/>
      <c r="D13" s="646"/>
      <c r="E13" s="635"/>
      <c r="F13" s="84"/>
      <c r="G13" s="84"/>
      <c r="H13" s="87"/>
      <c r="I13" s="87"/>
      <c r="J13" s="87"/>
      <c r="K13" s="87"/>
      <c r="L13" s="562"/>
      <c r="M13" s="562"/>
      <c r="N13" s="562"/>
      <c r="O13" s="562"/>
      <c r="P13" s="562"/>
      <c r="Q13" s="562"/>
      <c r="R13" s="562"/>
      <c r="S13" s="562"/>
      <c r="T13" s="562"/>
      <c r="U13" s="562"/>
      <c r="V13" s="562"/>
      <c r="W13" s="562"/>
      <c r="X13" s="562"/>
      <c r="Y13" s="562"/>
      <c r="Z13" s="562"/>
      <c r="AA13" s="562"/>
      <c r="AB13" s="562"/>
      <c r="AC13" s="562"/>
      <c r="AD13" s="562"/>
      <c r="AE13" s="562"/>
      <c r="AF13" s="46"/>
      <c r="AG13" s="46"/>
      <c r="AH13" s="562"/>
      <c r="AI13" s="562"/>
      <c r="AJ13" s="562"/>
      <c r="AK13" s="562"/>
      <c r="AL13" s="562"/>
      <c r="AM13" s="562"/>
      <c r="AN13" s="562"/>
      <c r="AO13" s="562"/>
      <c r="AP13"/>
      <c r="AQ13"/>
      <c r="AR13"/>
      <c r="AS13"/>
      <c r="AT13"/>
      <c r="AU13"/>
      <c r="AV13"/>
      <c r="AW13"/>
      <c r="AX13"/>
      <c r="AY13"/>
    </row>
    <row r="14" spans="1:51" s="27" customFormat="1" ht="13.5" thickBot="1" x14ac:dyDescent="0.25">
      <c r="A14" s="563" t="s">
        <v>81</v>
      </c>
      <c r="B14" s="564"/>
      <c r="C14" s="644"/>
      <c r="D14" s="647"/>
      <c r="E14" s="636"/>
      <c r="F14" s="88"/>
      <c r="G14" s="88"/>
      <c r="H14" s="88"/>
      <c r="I14" s="88"/>
      <c r="J14" s="88"/>
      <c r="K14" s="88"/>
      <c r="L14" s="562"/>
      <c r="M14" s="562"/>
      <c r="N14" s="562"/>
      <c r="O14" s="562"/>
      <c r="P14" s="562"/>
      <c r="Q14" s="562"/>
      <c r="R14" s="562"/>
      <c r="S14" s="562"/>
      <c r="T14" s="562"/>
      <c r="U14" s="562"/>
      <c r="V14" s="562"/>
      <c r="W14" s="562"/>
      <c r="X14" s="562"/>
      <c r="Y14" s="562"/>
      <c r="Z14" s="562"/>
      <c r="AA14" s="562"/>
      <c r="AB14" s="562"/>
      <c r="AC14" s="562"/>
      <c r="AD14" s="562"/>
      <c r="AE14" s="562"/>
      <c r="AF14" s="50"/>
      <c r="AG14" s="50"/>
      <c r="AH14" s="562"/>
      <c r="AI14" s="562"/>
      <c r="AJ14" s="562"/>
      <c r="AK14" s="562"/>
      <c r="AL14" s="562"/>
      <c r="AM14" s="562"/>
      <c r="AN14" s="562"/>
      <c r="AO14" s="562"/>
      <c r="AP14"/>
      <c r="AQ14"/>
      <c r="AR14"/>
      <c r="AS14"/>
      <c r="AT14"/>
      <c r="AU14"/>
      <c r="AV14"/>
      <c r="AW14"/>
      <c r="AX14"/>
      <c r="AY14"/>
    </row>
    <row r="15" spans="1:51" ht="18.600000000000001" customHeight="1" thickTop="1" x14ac:dyDescent="0.25">
      <c r="A15" s="66" t="s">
        <v>19</v>
      </c>
      <c r="B15" s="51" t="s">
        <v>20</v>
      </c>
      <c r="C15" s="208"/>
      <c r="D15" s="208"/>
      <c r="E15" s="209"/>
      <c r="F15" s="89"/>
      <c r="G15" s="89"/>
      <c r="H15" s="89"/>
      <c r="I15" s="89"/>
      <c r="J15" s="89"/>
      <c r="K15" s="89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/>
      <c r="AQ15"/>
      <c r="AR15"/>
      <c r="AS15"/>
      <c r="AT15"/>
      <c r="AU15"/>
      <c r="AV15"/>
      <c r="AW15"/>
      <c r="AX15"/>
      <c r="AY15"/>
    </row>
    <row r="16" spans="1:51" ht="18.600000000000001" customHeight="1" x14ac:dyDescent="0.25">
      <c r="A16" s="66" t="s">
        <v>21</v>
      </c>
      <c r="B16" s="51" t="s">
        <v>22</v>
      </c>
      <c r="C16" s="208"/>
      <c r="D16" s="208"/>
      <c r="E16" s="209"/>
      <c r="F16" s="89"/>
      <c r="G16" s="89"/>
      <c r="H16" s="89"/>
      <c r="I16" s="89"/>
      <c r="J16" s="89"/>
      <c r="K16" s="89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/>
      <c r="AQ16"/>
      <c r="AR16"/>
      <c r="AS16"/>
      <c r="AT16"/>
      <c r="AU16"/>
      <c r="AV16"/>
      <c r="AW16"/>
      <c r="AX16"/>
      <c r="AY16"/>
    </row>
    <row r="17" spans="1:51" ht="18.600000000000001" customHeight="1" x14ac:dyDescent="0.25">
      <c r="A17" s="66" t="s">
        <v>23</v>
      </c>
      <c r="B17" s="51" t="s">
        <v>47</v>
      </c>
      <c r="C17" s="210">
        <f>+C15+C16</f>
        <v>0</v>
      </c>
      <c r="D17" s="210">
        <f>+D15+D16</f>
        <v>0</v>
      </c>
      <c r="E17" s="211">
        <f>+E15+E16</f>
        <v>0</v>
      </c>
      <c r="F17" s="89"/>
      <c r="G17" s="89"/>
      <c r="H17" s="89"/>
      <c r="I17" s="89"/>
      <c r="J17" s="89"/>
      <c r="K17" s="89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/>
      <c r="AQ17"/>
      <c r="AR17"/>
      <c r="AS17"/>
      <c r="AT17"/>
      <c r="AU17"/>
      <c r="AV17"/>
      <c r="AW17"/>
      <c r="AX17"/>
      <c r="AY17"/>
    </row>
    <row r="18" spans="1:51" ht="18.600000000000001" customHeight="1" x14ac:dyDescent="0.25">
      <c r="A18" s="66" t="s">
        <v>24</v>
      </c>
      <c r="B18" s="51" t="s">
        <v>43</v>
      </c>
      <c r="C18" s="208"/>
      <c r="D18" s="208"/>
      <c r="E18" s="209"/>
      <c r="F18" s="89"/>
      <c r="G18" s="89"/>
      <c r="H18" s="89"/>
      <c r="I18" s="89"/>
      <c r="J18" s="89"/>
      <c r="K18" s="89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/>
      <c r="AQ18"/>
      <c r="AR18"/>
      <c r="AS18"/>
      <c r="AT18"/>
      <c r="AU18"/>
      <c r="AV18"/>
      <c r="AW18"/>
      <c r="AX18"/>
      <c r="AY18"/>
    </row>
    <row r="19" spans="1:51" ht="18.600000000000001" customHeight="1" thickBot="1" x14ac:dyDescent="0.3">
      <c r="A19" s="67" t="s">
        <v>25</v>
      </c>
      <c r="B19" s="52" t="s">
        <v>42</v>
      </c>
      <c r="C19" s="212">
        <f>+C17-C18</f>
        <v>0</v>
      </c>
      <c r="D19" s="212">
        <f>+D17-D18</f>
        <v>0</v>
      </c>
      <c r="E19" s="213">
        <f>+E17-E18</f>
        <v>0</v>
      </c>
      <c r="F19" s="89"/>
      <c r="G19" s="89"/>
      <c r="H19" s="89"/>
      <c r="I19" s="89"/>
      <c r="J19" s="89"/>
      <c r="K19" s="89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/>
      <c r="AQ19"/>
      <c r="AR19"/>
      <c r="AS19"/>
      <c r="AT19"/>
      <c r="AU19"/>
      <c r="AV19"/>
      <c r="AW19"/>
      <c r="AX19"/>
      <c r="AY19"/>
    </row>
    <row r="20" spans="1:51" customFormat="1" ht="11.25" customHeight="1" x14ac:dyDescent="0.2">
      <c r="A20" s="90"/>
      <c r="B20" s="90"/>
      <c r="C20" s="85"/>
      <c r="D20" s="85"/>
      <c r="E20" s="85"/>
      <c r="F20" s="90"/>
      <c r="G20" s="90"/>
      <c r="H20" s="90"/>
      <c r="I20" s="90"/>
      <c r="J20" s="90"/>
      <c r="K20" s="90"/>
    </row>
    <row r="21" spans="1:51" customFormat="1" ht="11.25" customHeight="1" x14ac:dyDescent="0.2">
      <c r="A21" s="90"/>
      <c r="B21" s="90"/>
      <c r="C21" s="85"/>
      <c r="D21" s="85"/>
      <c r="E21" s="85"/>
      <c r="F21" s="90"/>
      <c r="G21" s="90"/>
      <c r="H21" s="90"/>
      <c r="I21" s="90"/>
      <c r="J21" s="90"/>
      <c r="K21" s="90"/>
    </row>
    <row r="22" spans="1:51" customFormat="1" ht="11.25" customHeight="1" x14ac:dyDescent="0.2">
      <c r="A22" s="90"/>
      <c r="B22" s="90"/>
      <c r="C22" s="85"/>
      <c r="D22" s="85"/>
      <c r="E22" s="85"/>
      <c r="F22" s="90"/>
      <c r="G22" s="90"/>
      <c r="H22" s="90"/>
      <c r="I22" s="90"/>
      <c r="J22" s="90"/>
      <c r="K22" s="90"/>
    </row>
    <row r="23" spans="1:51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51" ht="18.75" x14ac:dyDescent="0.3">
      <c r="A24" s="633" t="s">
        <v>50</v>
      </c>
      <c r="B24" s="633"/>
      <c r="C24" s="506"/>
      <c r="D24" s="84"/>
      <c r="E24" s="84"/>
      <c r="F24" s="84"/>
      <c r="G24" s="84"/>
      <c r="H24" s="84"/>
      <c r="I24" s="84"/>
      <c r="J24" s="84"/>
      <c r="K24" s="8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/>
      <c r="AQ24"/>
      <c r="AR24"/>
      <c r="AS24"/>
      <c r="AT24"/>
      <c r="AU24"/>
      <c r="AV24"/>
      <c r="AW24"/>
      <c r="AX24"/>
      <c r="AY24"/>
    </row>
    <row r="25" spans="1:51" ht="7.5" customHeight="1" thickBot="1" x14ac:dyDescent="0.2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/>
      <c r="AQ25"/>
      <c r="AR25"/>
      <c r="AS25"/>
      <c r="AT25"/>
      <c r="AU25"/>
      <c r="AV25"/>
      <c r="AW25"/>
      <c r="AX25"/>
      <c r="AY25"/>
    </row>
    <row r="26" spans="1:51" ht="25.5" customHeight="1" x14ac:dyDescent="0.2">
      <c r="A26" s="608" t="s">
        <v>113</v>
      </c>
      <c r="B26" s="609"/>
      <c r="C26" s="662" t="s">
        <v>50</v>
      </c>
      <c r="D26" s="663"/>
      <c r="E26" s="663"/>
      <c r="F26" s="664"/>
      <c r="G26" s="86"/>
      <c r="H26" s="584"/>
      <c r="I26" s="584"/>
      <c r="J26" s="584"/>
      <c r="K26" s="584"/>
      <c r="L26" s="565"/>
      <c r="M26" s="565"/>
      <c r="N26" s="565"/>
      <c r="O26" s="565"/>
      <c r="P26" s="565"/>
      <c r="Q26" s="565"/>
      <c r="R26" s="565"/>
      <c r="S26" s="565"/>
      <c r="T26" s="565"/>
      <c r="U26" s="565"/>
      <c r="V26" s="565"/>
      <c r="W26" s="565"/>
      <c r="X26" s="565"/>
      <c r="Y26" s="565"/>
      <c r="Z26" s="565"/>
      <c r="AA26" s="565"/>
      <c r="AB26" s="565"/>
      <c r="AC26" s="565"/>
      <c r="AD26" s="565"/>
      <c r="AE26" s="565"/>
      <c r="AF26" s="565"/>
      <c r="AG26" s="565"/>
      <c r="AH26" s="565"/>
      <c r="AI26" s="565"/>
      <c r="AJ26" s="565"/>
      <c r="AK26" s="565"/>
      <c r="AL26" s="565"/>
      <c r="AM26" s="565"/>
      <c r="AN26" s="565"/>
      <c r="AO26" s="565"/>
      <c r="AP26"/>
      <c r="AQ26"/>
      <c r="AR26"/>
      <c r="AS26"/>
      <c r="AT26"/>
      <c r="AU26"/>
      <c r="AV26"/>
      <c r="AW26"/>
      <c r="AX26"/>
      <c r="AY26"/>
    </row>
    <row r="27" spans="1:51" ht="25.5" customHeight="1" x14ac:dyDescent="0.2">
      <c r="A27" s="631"/>
      <c r="B27" s="632"/>
      <c r="C27" s="585" t="s">
        <v>63</v>
      </c>
      <c r="D27" s="626"/>
      <c r="E27" s="661" t="s">
        <v>64</v>
      </c>
      <c r="F27" s="660"/>
      <c r="G27" s="87"/>
      <c r="H27" s="84"/>
      <c r="I27" s="84"/>
      <c r="J27" s="84"/>
      <c r="K27" s="84"/>
      <c r="L27" s="49"/>
      <c r="M27" s="2"/>
      <c r="N27" s="2"/>
      <c r="O27" s="2"/>
      <c r="P27" s="2"/>
      <c r="Q27" s="2"/>
      <c r="R27" s="2"/>
      <c r="S27" s="2"/>
      <c r="T27" s="2"/>
      <c r="U27" s="2"/>
      <c r="V27" s="562"/>
      <c r="W27" s="562"/>
      <c r="X27" s="2"/>
      <c r="Y27" s="2"/>
      <c r="Z27" s="2"/>
      <c r="AA27" s="2"/>
      <c r="AB27" s="2"/>
      <c r="AC27" s="2"/>
      <c r="AD27" s="2"/>
      <c r="AE27" s="2"/>
      <c r="AF27" s="565"/>
      <c r="AG27" s="565"/>
      <c r="AH27" s="565"/>
      <c r="AI27" s="565"/>
      <c r="AJ27" s="565"/>
      <c r="AK27" s="565"/>
      <c r="AL27" s="565"/>
      <c r="AM27" s="565"/>
      <c r="AN27" s="565"/>
      <c r="AO27" s="565"/>
      <c r="AP27"/>
      <c r="AQ27"/>
      <c r="AR27"/>
      <c r="AS27"/>
      <c r="AT27"/>
      <c r="AU27"/>
      <c r="AV27"/>
      <c r="AW27"/>
      <c r="AX27"/>
      <c r="AY27"/>
    </row>
    <row r="28" spans="1:51" ht="12.75" customHeight="1" x14ac:dyDescent="0.2">
      <c r="A28" s="566" t="s">
        <v>80</v>
      </c>
      <c r="B28" s="622"/>
      <c r="C28" s="612" t="s">
        <v>58</v>
      </c>
      <c r="D28" s="572" t="s">
        <v>59</v>
      </c>
      <c r="E28" s="639" t="s">
        <v>58</v>
      </c>
      <c r="F28" s="617" t="s">
        <v>59</v>
      </c>
      <c r="G28" s="87"/>
      <c r="H28" s="87"/>
      <c r="I28" s="87"/>
      <c r="J28" s="87"/>
      <c r="K28" s="87"/>
      <c r="L28" s="562"/>
      <c r="M28" s="562"/>
      <c r="N28" s="562"/>
      <c r="O28" s="562"/>
      <c r="P28" s="562"/>
      <c r="Q28" s="562"/>
      <c r="R28" s="562"/>
      <c r="S28" s="562"/>
      <c r="T28" s="562"/>
      <c r="U28" s="562"/>
      <c r="V28" s="562"/>
      <c r="W28" s="562"/>
      <c r="X28" s="562"/>
      <c r="Y28" s="562"/>
      <c r="Z28" s="562"/>
      <c r="AA28" s="562"/>
      <c r="AB28" s="562"/>
      <c r="AC28" s="562"/>
      <c r="AD28" s="562"/>
      <c r="AE28" s="562"/>
      <c r="AF28" s="46"/>
      <c r="AG28" s="46"/>
      <c r="AH28" s="562"/>
      <c r="AI28" s="562"/>
      <c r="AJ28" s="562"/>
      <c r="AK28" s="562"/>
      <c r="AL28" s="562"/>
      <c r="AM28" s="562"/>
      <c r="AN28" s="562"/>
      <c r="AO28" s="562"/>
      <c r="AP28"/>
      <c r="AQ28"/>
      <c r="AR28"/>
      <c r="AS28"/>
      <c r="AT28"/>
      <c r="AU28"/>
      <c r="AV28"/>
      <c r="AW28"/>
      <c r="AX28"/>
      <c r="AY28"/>
    </row>
    <row r="29" spans="1:51" x14ac:dyDescent="0.2">
      <c r="A29" s="566"/>
      <c r="B29" s="622"/>
      <c r="C29" s="613"/>
      <c r="D29" s="573"/>
      <c r="E29" s="640"/>
      <c r="F29" s="618"/>
      <c r="G29" s="84"/>
      <c r="H29" s="87"/>
      <c r="I29" s="87"/>
      <c r="J29" s="87"/>
      <c r="K29" s="87"/>
      <c r="L29" s="562"/>
      <c r="M29" s="562"/>
      <c r="N29" s="562"/>
      <c r="O29" s="562"/>
      <c r="P29" s="562"/>
      <c r="Q29" s="562"/>
      <c r="R29" s="562"/>
      <c r="S29" s="562"/>
      <c r="T29" s="562"/>
      <c r="U29" s="562"/>
      <c r="V29" s="562"/>
      <c r="W29" s="562"/>
      <c r="X29" s="562"/>
      <c r="Y29" s="562"/>
      <c r="Z29" s="562"/>
      <c r="AA29" s="562"/>
      <c r="AB29" s="562"/>
      <c r="AC29" s="562"/>
      <c r="AD29" s="562"/>
      <c r="AE29" s="562"/>
      <c r="AF29" s="46"/>
      <c r="AG29" s="46"/>
      <c r="AH29" s="562"/>
      <c r="AI29" s="562"/>
      <c r="AJ29" s="562"/>
      <c r="AK29" s="562"/>
      <c r="AL29" s="562"/>
      <c r="AM29" s="562"/>
      <c r="AN29" s="562"/>
      <c r="AO29" s="562"/>
      <c r="AP29"/>
      <c r="AQ29"/>
      <c r="AR29"/>
      <c r="AS29"/>
      <c r="AT29"/>
      <c r="AU29"/>
      <c r="AV29"/>
      <c r="AW29"/>
      <c r="AX29"/>
      <c r="AY29"/>
    </row>
    <row r="30" spans="1:51" s="27" customFormat="1" ht="13.5" thickBot="1" x14ac:dyDescent="0.25">
      <c r="A30" s="563" t="s">
        <v>81</v>
      </c>
      <c r="B30" s="564"/>
      <c r="C30" s="614"/>
      <c r="D30" s="574"/>
      <c r="E30" s="641"/>
      <c r="F30" s="619"/>
      <c r="G30" s="88"/>
      <c r="H30" s="88"/>
      <c r="I30" s="88"/>
      <c r="J30" s="88"/>
      <c r="K30" s="88"/>
      <c r="L30" s="562"/>
      <c r="M30" s="562"/>
      <c r="N30" s="562"/>
      <c r="O30" s="562"/>
      <c r="P30" s="562"/>
      <c r="Q30" s="562"/>
      <c r="R30" s="562"/>
      <c r="S30" s="562"/>
      <c r="T30" s="562"/>
      <c r="U30" s="562"/>
      <c r="V30" s="562"/>
      <c r="W30" s="562"/>
      <c r="X30" s="562"/>
      <c r="Y30" s="562"/>
      <c r="Z30" s="562"/>
      <c r="AA30" s="562"/>
      <c r="AB30" s="562"/>
      <c r="AC30" s="562"/>
      <c r="AD30" s="562"/>
      <c r="AE30" s="562"/>
      <c r="AF30" s="50"/>
      <c r="AG30" s="50"/>
      <c r="AH30" s="562"/>
      <c r="AI30" s="562"/>
      <c r="AJ30" s="562"/>
      <c r="AK30" s="562"/>
      <c r="AL30" s="562"/>
      <c r="AM30" s="562"/>
      <c r="AN30" s="562"/>
      <c r="AO30" s="562"/>
      <c r="AP30"/>
      <c r="AQ30"/>
      <c r="AR30"/>
      <c r="AS30"/>
      <c r="AT30"/>
      <c r="AU30"/>
      <c r="AV30"/>
      <c r="AW30"/>
      <c r="AX30"/>
      <c r="AY30"/>
    </row>
    <row r="31" spans="1:51" ht="18.600000000000001" customHeight="1" thickTop="1" x14ac:dyDescent="0.25">
      <c r="A31" s="66" t="s">
        <v>19</v>
      </c>
      <c r="B31" s="51" t="s">
        <v>20</v>
      </c>
      <c r="C31" s="214">
        <f>SUM(C46:F46)</f>
        <v>0</v>
      </c>
      <c r="D31" s="210">
        <f>SUM(C61:F61)</f>
        <v>0</v>
      </c>
      <c r="E31" s="208"/>
      <c r="F31" s="209"/>
      <c r="G31" s="89"/>
      <c r="H31" s="89"/>
      <c r="I31" s="89"/>
      <c r="J31" s="89"/>
      <c r="K31" s="89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/>
      <c r="AQ31"/>
      <c r="AR31"/>
      <c r="AS31"/>
      <c r="AT31"/>
      <c r="AU31"/>
      <c r="AV31"/>
      <c r="AW31"/>
      <c r="AX31"/>
      <c r="AY31"/>
    </row>
    <row r="32" spans="1:51" ht="18.600000000000001" customHeight="1" x14ac:dyDescent="0.25">
      <c r="A32" s="66" t="s">
        <v>21</v>
      </c>
      <c r="B32" s="51" t="s">
        <v>22</v>
      </c>
      <c r="C32" s="214">
        <f>SUM(C47:F47)</f>
        <v>0</v>
      </c>
      <c r="D32" s="210">
        <f>SUM(C62:F62)</f>
        <v>0</v>
      </c>
      <c r="E32" s="208"/>
      <c r="F32" s="209"/>
      <c r="G32" s="89"/>
      <c r="H32" s="89"/>
      <c r="I32" s="89"/>
      <c r="J32" s="89"/>
      <c r="K32" s="89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/>
      <c r="AQ32"/>
      <c r="AR32"/>
      <c r="AS32"/>
      <c r="AT32"/>
      <c r="AU32"/>
      <c r="AV32"/>
      <c r="AW32"/>
      <c r="AX32"/>
      <c r="AY32"/>
    </row>
    <row r="33" spans="1:51" ht="18.600000000000001" customHeight="1" x14ac:dyDescent="0.25">
      <c r="A33" s="66" t="s">
        <v>23</v>
      </c>
      <c r="B33" s="51" t="s">
        <v>47</v>
      </c>
      <c r="C33" s="214">
        <f>SUM(C48:F48)</f>
        <v>0</v>
      </c>
      <c r="D33" s="210">
        <f>SUM(C63:F63)</f>
        <v>0</v>
      </c>
      <c r="E33" s="210">
        <f>+E31+E32</f>
        <v>0</v>
      </c>
      <c r="F33" s="211">
        <f>+F31+F32</f>
        <v>0</v>
      </c>
      <c r="G33" s="89"/>
      <c r="H33" s="89"/>
      <c r="I33" s="89"/>
      <c r="J33" s="89"/>
      <c r="K33" s="89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/>
      <c r="AQ33"/>
      <c r="AR33"/>
      <c r="AS33"/>
      <c r="AT33"/>
      <c r="AU33"/>
      <c r="AV33"/>
      <c r="AW33"/>
      <c r="AX33"/>
      <c r="AY33"/>
    </row>
    <row r="34" spans="1:51" ht="18.600000000000001" customHeight="1" x14ac:dyDescent="0.25">
      <c r="A34" s="66" t="s">
        <v>24</v>
      </c>
      <c r="B34" s="51" t="s">
        <v>43</v>
      </c>
      <c r="C34" s="214">
        <f>SUM(C49:F49)</f>
        <v>0</v>
      </c>
      <c r="D34" s="210">
        <f>SUM(C64:F64)</f>
        <v>0</v>
      </c>
      <c r="E34" s="208"/>
      <c r="F34" s="209"/>
      <c r="G34" s="89"/>
      <c r="H34" s="89"/>
      <c r="I34" s="89"/>
      <c r="J34" s="89"/>
      <c r="K34" s="89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/>
      <c r="AQ34"/>
      <c r="AR34"/>
      <c r="AS34"/>
      <c r="AT34"/>
      <c r="AU34"/>
      <c r="AV34"/>
      <c r="AW34"/>
      <c r="AX34"/>
      <c r="AY34"/>
    </row>
    <row r="35" spans="1:51" ht="18.600000000000001" customHeight="1" thickBot="1" x14ac:dyDescent="0.3">
      <c r="A35" s="67" t="s">
        <v>25</v>
      </c>
      <c r="B35" s="52" t="s">
        <v>42</v>
      </c>
      <c r="C35" s="215">
        <f>SUM(C50:F50)</f>
        <v>0</v>
      </c>
      <c r="D35" s="212">
        <f>SUM(C65:F65)</f>
        <v>0</v>
      </c>
      <c r="E35" s="212">
        <f>+E33-E34</f>
        <v>0</v>
      </c>
      <c r="F35" s="213">
        <f>+F33-F34</f>
        <v>0</v>
      </c>
      <c r="G35" s="89"/>
      <c r="H35" s="89"/>
      <c r="I35" s="89"/>
      <c r="J35" s="89"/>
      <c r="K35" s="89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/>
      <c r="AQ35"/>
      <c r="AR35"/>
      <c r="AS35"/>
      <c r="AT35"/>
      <c r="AU35"/>
      <c r="AV35"/>
      <c r="AW35"/>
      <c r="AX35"/>
      <c r="AY35"/>
    </row>
    <row r="36" spans="1:51" customFormat="1" ht="11.25" customHeight="1" x14ac:dyDescent="0.2">
      <c r="A36" s="90"/>
      <c r="B36" s="90"/>
      <c r="C36" s="85"/>
      <c r="D36" s="85"/>
      <c r="E36" s="85"/>
      <c r="F36" s="90"/>
      <c r="G36" s="90"/>
      <c r="H36" s="90"/>
      <c r="I36" s="90"/>
      <c r="J36" s="90"/>
      <c r="K36" s="90"/>
    </row>
    <row r="37" spans="1:51" customFormat="1" ht="11.25" customHeight="1" x14ac:dyDescent="0.2">
      <c r="A37" s="90"/>
      <c r="B37" s="90"/>
      <c r="C37" s="85"/>
      <c r="D37" s="85"/>
      <c r="E37" s="85"/>
      <c r="F37" s="90"/>
      <c r="G37" s="90"/>
      <c r="H37" s="90"/>
      <c r="I37" s="90"/>
      <c r="J37" s="90"/>
      <c r="K37" s="90"/>
    </row>
    <row r="38" spans="1:51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51" ht="11.25" customHeight="1" x14ac:dyDescent="0.3">
      <c r="A39" s="575" t="s">
        <v>2</v>
      </c>
      <c r="B39" s="575"/>
      <c r="C39" s="84"/>
      <c r="D39" s="84"/>
      <c r="E39" s="84"/>
      <c r="F39" s="84"/>
      <c r="G39" s="84"/>
      <c r="H39" s="84"/>
      <c r="I39" s="84"/>
      <c r="J39" s="84"/>
      <c r="K39" s="8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/>
      <c r="AQ39"/>
      <c r="AR39"/>
      <c r="AS39"/>
      <c r="AT39"/>
      <c r="AU39"/>
      <c r="AV39"/>
      <c r="AW39"/>
      <c r="AX39"/>
      <c r="AY39"/>
    </row>
    <row r="40" spans="1:51" ht="7.5" customHeight="1" thickBo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/>
      <c r="AQ40"/>
      <c r="AR40"/>
      <c r="AS40"/>
      <c r="AT40"/>
      <c r="AU40"/>
      <c r="AV40"/>
      <c r="AW40"/>
      <c r="AX40"/>
      <c r="AY40"/>
    </row>
    <row r="41" spans="1:51" ht="25.5" customHeight="1" x14ac:dyDescent="0.2">
      <c r="A41" s="577" t="s">
        <v>113</v>
      </c>
      <c r="B41" s="578"/>
      <c r="C41" s="581" t="s">
        <v>79</v>
      </c>
      <c r="D41" s="627"/>
      <c r="E41" s="627"/>
      <c r="F41" s="628"/>
      <c r="G41" s="86"/>
      <c r="H41" s="584"/>
      <c r="I41" s="584"/>
      <c r="J41" s="584"/>
      <c r="K41" s="584"/>
      <c r="L41" s="56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565"/>
      <c r="AC41" s="565"/>
      <c r="AD41" s="565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565"/>
      <c r="AP41"/>
      <c r="AQ41"/>
      <c r="AR41"/>
      <c r="AS41"/>
      <c r="AT41"/>
      <c r="AU41"/>
      <c r="AV41"/>
      <c r="AW41"/>
      <c r="AX41"/>
      <c r="AY41"/>
    </row>
    <row r="42" spans="1:51" ht="25.5" customHeight="1" x14ac:dyDescent="0.2">
      <c r="A42" s="605"/>
      <c r="B42" s="606"/>
      <c r="C42" s="585" t="s">
        <v>58</v>
      </c>
      <c r="D42" s="659"/>
      <c r="E42" s="659"/>
      <c r="F42" s="660"/>
      <c r="G42" s="84"/>
      <c r="H42" s="84"/>
      <c r="I42" s="84"/>
      <c r="J42" s="84"/>
      <c r="K42" s="84"/>
      <c r="L42" s="49"/>
      <c r="M42" s="2"/>
      <c r="N42" s="2"/>
      <c r="O42" s="2"/>
      <c r="P42" s="2"/>
      <c r="Q42" s="2"/>
      <c r="R42" s="2"/>
      <c r="S42" s="2"/>
      <c r="T42" s="2"/>
      <c r="U42" s="2"/>
      <c r="V42" s="562"/>
      <c r="W42" s="562"/>
      <c r="X42" s="2"/>
      <c r="Y42" s="2"/>
      <c r="Z42" s="2"/>
      <c r="AA42" s="2"/>
      <c r="AB42" s="2"/>
      <c r="AC42" s="2"/>
      <c r="AD42" s="2"/>
      <c r="AE42" s="2"/>
      <c r="AF42" s="565"/>
      <c r="AG42" s="565"/>
      <c r="AH42" s="565"/>
      <c r="AI42" s="565"/>
      <c r="AJ42" s="565"/>
      <c r="AK42" s="565"/>
      <c r="AL42" s="565"/>
      <c r="AM42" s="565"/>
      <c r="AN42" s="565"/>
      <c r="AO42" s="565"/>
      <c r="AP42"/>
      <c r="AQ42"/>
      <c r="AR42"/>
      <c r="AS42"/>
      <c r="AT42"/>
      <c r="AU42"/>
      <c r="AV42"/>
      <c r="AW42"/>
      <c r="AX42"/>
      <c r="AY42"/>
    </row>
    <row r="43" spans="1:51" ht="12.75" customHeight="1" x14ac:dyDescent="0.2">
      <c r="A43" s="566" t="s">
        <v>80</v>
      </c>
      <c r="B43" s="622"/>
      <c r="C43" s="569" t="s">
        <v>51</v>
      </c>
      <c r="D43" s="572" t="s">
        <v>56</v>
      </c>
      <c r="E43" s="572" t="s">
        <v>125</v>
      </c>
      <c r="F43" s="617" t="s">
        <v>53</v>
      </c>
      <c r="G43" s="653"/>
      <c r="H43" s="87"/>
      <c r="I43" s="87"/>
      <c r="J43" s="87"/>
      <c r="K43" s="87"/>
      <c r="L43" s="562"/>
      <c r="M43" s="562"/>
      <c r="N43" s="562"/>
      <c r="O43" s="562"/>
      <c r="P43" s="562"/>
      <c r="Q43" s="562"/>
      <c r="R43" s="562"/>
      <c r="S43" s="562"/>
      <c r="T43" s="562"/>
      <c r="U43" s="562"/>
      <c r="V43" s="562"/>
      <c r="W43" s="562"/>
      <c r="X43" s="562"/>
      <c r="Y43" s="562"/>
      <c r="Z43" s="562"/>
      <c r="AA43" s="562"/>
      <c r="AB43" s="562"/>
      <c r="AC43" s="562"/>
      <c r="AD43" s="562"/>
      <c r="AE43" s="562"/>
      <c r="AF43" s="46"/>
      <c r="AG43" s="46"/>
      <c r="AH43" s="562"/>
      <c r="AI43" s="562"/>
      <c r="AJ43" s="562"/>
      <c r="AK43" s="562"/>
      <c r="AL43" s="562"/>
      <c r="AM43" s="562"/>
      <c r="AN43" s="562"/>
      <c r="AO43" s="562"/>
      <c r="AP43"/>
      <c r="AQ43"/>
      <c r="AR43"/>
      <c r="AS43"/>
      <c r="AT43"/>
      <c r="AU43"/>
      <c r="AV43"/>
      <c r="AW43"/>
      <c r="AX43"/>
      <c r="AY43"/>
    </row>
    <row r="44" spans="1:51" x14ac:dyDescent="0.2">
      <c r="A44" s="566"/>
      <c r="B44" s="622"/>
      <c r="C44" s="570"/>
      <c r="D44" s="573"/>
      <c r="E44" s="573"/>
      <c r="F44" s="618"/>
      <c r="G44" s="653"/>
      <c r="H44" s="87"/>
      <c r="I44" s="87"/>
      <c r="J44" s="87"/>
      <c r="K44" s="87"/>
      <c r="L44" s="562"/>
      <c r="M44" s="562"/>
      <c r="N44" s="562"/>
      <c r="O44" s="562"/>
      <c r="P44" s="562"/>
      <c r="Q44" s="562"/>
      <c r="R44" s="562"/>
      <c r="S44" s="562"/>
      <c r="T44" s="562"/>
      <c r="U44" s="562"/>
      <c r="V44" s="562"/>
      <c r="W44" s="562"/>
      <c r="X44" s="562"/>
      <c r="Y44" s="562"/>
      <c r="Z44" s="562"/>
      <c r="AA44" s="562"/>
      <c r="AB44" s="562"/>
      <c r="AC44" s="562"/>
      <c r="AD44" s="562"/>
      <c r="AE44" s="562"/>
      <c r="AF44" s="46"/>
      <c r="AG44" s="46"/>
      <c r="AH44" s="562"/>
      <c r="AI44" s="562"/>
      <c r="AJ44" s="562"/>
      <c r="AK44" s="562"/>
      <c r="AL44" s="562"/>
      <c r="AM44" s="562"/>
      <c r="AN44" s="562"/>
      <c r="AO44" s="562"/>
      <c r="AP44"/>
      <c r="AQ44"/>
      <c r="AR44"/>
      <c r="AS44"/>
      <c r="AT44"/>
      <c r="AU44"/>
      <c r="AV44"/>
      <c r="AW44"/>
      <c r="AX44"/>
      <c r="AY44"/>
    </row>
    <row r="45" spans="1:51" s="27" customFormat="1" ht="13.5" thickBot="1" x14ac:dyDescent="0.25">
      <c r="A45" s="563" t="s">
        <v>81</v>
      </c>
      <c r="B45" s="564"/>
      <c r="C45" s="571"/>
      <c r="D45" s="574"/>
      <c r="E45" s="574"/>
      <c r="F45" s="619"/>
      <c r="G45" s="653"/>
      <c r="H45" s="88"/>
      <c r="I45" s="88"/>
      <c r="J45" s="88"/>
      <c r="K45" s="88"/>
      <c r="L45" s="562"/>
      <c r="M45" s="562"/>
      <c r="N45" s="562"/>
      <c r="O45" s="562"/>
      <c r="P45" s="562"/>
      <c r="Q45" s="562"/>
      <c r="R45" s="562"/>
      <c r="S45" s="562"/>
      <c r="T45" s="562"/>
      <c r="U45" s="562"/>
      <c r="V45" s="562"/>
      <c r="W45" s="562"/>
      <c r="X45" s="562"/>
      <c r="Y45" s="562"/>
      <c r="Z45" s="562"/>
      <c r="AA45" s="562"/>
      <c r="AB45" s="562"/>
      <c r="AC45" s="562"/>
      <c r="AD45" s="562"/>
      <c r="AE45" s="562"/>
      <c r="AF45" s="50"/>
      <c r="AG45" s="50"/>
      <c r="AH45" s="562"/>
      <c r="AI45" s="562"/>
      <c r="AJ45" s="562"/>
      <c r="AK45" s="562"/>
      <c r="AL45" s="562"/>
      <c r="AM45" s="562"/>
      <c r="AN45" s="562"/>
      <c r="AO45" s="562"/>
      <c r="AP45"/>
      <c r="AQ45"/>
      <c r="AR45"/>
      <c r="AS45"/>
      <c r="AT45"/>
      <c r="AU45"/>
      <c r="AV45"/>
      <c r="AW45"/>
      <c r="AX45"/>
      <c r="AY45"/>
    </row>
    <row r="46" spans="1:51" ht="18.600000000000001" customHeight="1" thickTop="1" x14ac:dyDescent="0.25">
      <c r="A46" s="66" t="s">
        <v>19</v>
      </c>
      <c r="B46" s="51" t="s">
        <v>20</v>
      </c>
      <c r="C46" s="216"/>
      <c r="D46" s="208"/>
      <c r="E46" s="208"/>
      <c r="F46" s="209"/>
      <c r="G46" s="89"/>
      <c r="H46" s="89"/>
      <c r="I46" s="89"/>
      <c r="J46" s="89"/>
      <c r="K46" s="89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/>
      <c r="AQ46"/>
      <c r="AR46"/>
      <c r="AS46"/>
      <c r="AT46"/>
      <c r="AU46"/>
      <c r="AV46"/>
      <c r="AW46"/>
      <c r="AX46"/>
      <c r="AY46"/>
    </row>
    <row r="47" spans="1:51" ht="18.600000000000001" customHeight="1" x14ac:dyDescent="0.25">
      <c r="A47" s="66" t="s">
        <v>21</v>
      </c>
      <c r="B47" s="51" t="s">
        <v>22</v>
      </c>
      <c r="C47" s="216"/>
      <c r="D47" s="208"/>
      <c r="E47" s="208"/>
      <c r="F47" s="209"/>
      <c r="G47" s="89"/>
      <c r="H47" s="89"/>
      <c r="I47" s="89"/>
      <c r="J47" s="89"/>
      <c r="K47" s="89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/>
      <c r="AQ47"/>
      <c r="AR47"/>
      <c r="AS47"/>
      <c r="AT47"/>
      <c r="AU47"/>
      <c r="AV47"/>
      <c r="AW47"/>
      <c r="AX47"/>
      <c r="AY47"/>
    </row>
    <row r="48" spans="1:51" ht="18.600000000000001" customHeight="1" x14ac:dyDescent="0.25">
      <c r="A48" s="66" t="s">
        <v>23</v>
      </c>
      <c r="B48" s="51" t="s">
        <v>47</v>
      </c>
      <c r="C48" s="214">
        <f>+C46+C47</f>
        <v>0</v>
      </c>
      <c r="D48" s="210">
        <f>+D46+D47</f>
        <v>0</v>
      </c>
      <c r="E48" s="210">
        <f>+E46+E47</f>
        <v>0</v>
      </c>
      <c r="F48" s="211">
        <f>+F46+F47</f>
        <v>0</v>
      </c>
      <c r="G48" s="89"/>
      <c r="H48" s="89"/>
      <c r="I48" s="89"/>
      <c r="J48" s="89"/>
      <c r="K48" s="89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/>
      <c r="AQ48"/>
      <c r="AR48"/>
      <c r="AS48"/>
      <c r="AT48"/>
      <c r="AU48"/>
      <c r="AV48"/>
      <c r="AW48"/>
      <c r="AX48"/>
      <c r="AY48"/>
    </row>
    <row r="49" spans="1:51" ht="18.600000000000001" customHeight="1" x14ac:dyDescent="0.25">
      <c r="A49" s="66" t="s">
        <v>24</v>
      </c>
      <c r="B49" s="51" t="s">
        <v>43</v>
      </c>
      <c r="C49" s="216"/>
      <c r="D49" s="208"/>
      <c r="E49" s="208"/>
      <c r="F49" s="209"/>
      <c r="G49" s="89"/>
      <c r="H49" s="89"/>
      <c r="I49" s="89"/>
      <c r="J49" s="89"/>
      <c r="K49" s="89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/>
      <c r="AQ49"/>
      <c r="AR49"/>
      <c r="AS49"/>
      <c r="AT49"/>
      <c r="AU49"/>
      <c r="AV49"/>
      <c r="AW49"/>
      <c r="AX49"/>
      <c r="AY49"/>
    </row>
    <row r="50" spans="1:51" ht="18.600000000000001" customHeight="1" thickBot="1" x14ac:dyDescent="0.3">
      <c r="A50" s="67" t="s">
        <v>25</v>
      </c>
      <c r="B50" s="52" t="s">
        <v>42</v>
      </c>
      <c r="C50" s="215">
        <f>+C48-C49</f>
        <v>0</v>
      </c>
      <c r="D50" s="212">
        <f>+D48-D49</f>
        <v>0</v>
      </c>
      <c r="E50" s="212">
        <f>+E48-E49</f>
        <v>0</v>
      </c>
      <c r="F50" s="213">
        <f>+F48-F49</f>
        <v>0</v>
      </c>
      <c r="G50" s="89"/>
      <c r="H50" s="89"/>
      <c r="I50" s="89"/>
      <c r="J50" s="89"/>
      <c r="K50" s="89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/>
      <c r="AQ50"/>
      <c r="AR50"/>
      <c r="AS50"/>
      <c r="AT50"/>
      <c r="AU50"/>
      <c r="AV50"/>
      <c r="AW50"/>
      <c r="AX50"/>
      <c r="AY50"/>
    </row>
    <row r="51" spans="1:51" customFormat="1" ht="11.25" customHeight="1" x14ac:dyDescent="0.2">
      <c r="A51" s="90"/>
      <c r="B51" s="90"/>
      <c r="C51" s="85"/>
      <c r="D51" s="85"/>
      <c r="E51" s="85"/>
      <c r="F51" s="90"/>
      <c r="G51" s="90"/>
      <c r="H51" s="90"/>
      <c r="I51" s="90"/>
      <c r="J51" s="90"/>
      <c r="K51" s="90"/>
    </row>
    <row r="52" spans="1:51" customFormat="1" ht="11.25" customHeight="1" x14ac:dyDescent="0.2">
      <c r="A52" s="91" t="s">
        <v>121</v>
      </c>
      <c r="B52" s="90"/>
      <c r="C52" s="85"/>
      <c r="D52" s="85"/>
      <c r="E52" s="85"/>
      <c r="F52" s="90"/>
      <c r="G52" s="90"/>
      <c r="H52" s="90"/>
      <c r="I52" s="90"/>
      <c r="J52" s="90"/>
      <c r="K52" s="90"/>
    </row>
    <row r="53" spans="1:5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51" ht="11.25" customHeight="1" x14ac:dyDescent="0.3">
      <c r="A54" s="575" t="s">
        <v>2</v>
      </c>
      <c r="B54" s="576"/>
      <c r="C54" s="84"/>
      <c r="D54" s="84"/>
      <c r="E54" s="84"/>
      <c r="F54" s="84"/>
      <c r="G54" s="84"/>
      <c r="H54" s="84"/>
      <c r="I54" s="84"/>
      <c r="J54" s="84"/>
      <c r="K54" s="8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/>
      <c r="AQ54"/>
      <c r="AR54"/>
      <c r="AS54"/>
      <c r="AT54"/>
      <c r="AU54"/>
      <c r="AV54"/>
      <c r="AW54"/>
      <c r="AX54"/>
      <c r="AY54"/>
    </row>
    <row r="55" spans="1:51" ht="7.5" customHeight="1" thickBot="1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/>
      <c r="AQ55"/>
      <c r="AR55"/>
      <c r="AS55"/>
      <c r="AT55"/>
      <c r="AU55"/>
      <c r="AV55"/>
      <c r="AW55"/>
      <c r="AX55"/>
      <c r="AY55"/>
    </row>
    <row r="56" spans="1:51" ht="25.5" customHeight="1" x14ac:dyDescent="0.2">
      <c r="A56" s="577" t="s">
        <v>113</v>
      </c>
      <c r="B56" s="578"/>
      <c r="C56" s="581" t="s">
        <v>79</v>
      </c>
      <c r="D56" s="627"/>
      <c r="E56" s="627"/>
      <c r="F56" s="628"/>
      <c r="G56" s="86"/>
      <c r="H56" s="584"/>
      <c r="I56" s="584"/>
      <c r="J56" s="584"/>
      <c r="K56" s="584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5"/>
      <c r="Z56" s="565"/>
      <c r="AA56" s="565"/>
      <c r="AB56" s="565"/>
      <c r="AC56" s="565"/>
      <c r="AD56" s="565"/>
      <c r="AE56" s="565"/>
      <c r="AF56" s="565"/>
      <c r="AG56" s="565"/>
      <c r="AH56" s="565"/>
      <c r="AI56" s="565"/>
      <c r="AJ56" s="565"/>
      <c r="AK56" s="565"/>
      <c r="AL56" s="565"/>
      <c r="AM56" s="565"/>
      <c r="AN56" s="565"/>
      <c r="AO56" s="565"/>
      <c r="AP56"/>
      <c r="AQ56"/>
      <c r="AR56"/>
      <c r="AS56"/>
      <c r="AT56"/>
      <c r="AU56"/>
      <c r="AV56"/>
      <c r="AW56"/>
      <c r="AX56"/>
      <c r="AY56"/>
    </row>
    <row r="57" spans="1:51" ht="25.5" customHeight="1" x14ac:dyDescent="0.2">
      <c r="A57" s="579"/>
      <c r="B57" s="580"/>
      <c r="C57" s="585" t="s">
        <v>59</v>
      </c>
      <c r="D57" s="586"/>
      <c r="E57" s="586"/>
      <c r="F57" s="587"/>
      <c r="G57" s="84"/>
      <c r="H57" s="84"/>
      <c r="I57" s="84"/>
      <c r="J57" s="84"/>
      <c r="K57" s="84"/>
      <c r="L57" s="49"/>
      <c r="M57" s="2"/>
      <c r="N57" s="2"/>
      <c r="O57" s="2"/>
      <c r="P57" s="2"/>
      <c r="Q57" s="2"/>
      <c r="R57" s="2"/>
      <c r="S57" s="2"/>
      <c r="T57" s="2"/>
      <c r="U57" s="2"/>
      <c r="V57" s="562"/>
      <c r="W57" s="562"/>
      <c r="X57" s="2"/>
      <c r="Y57" s="2"/>
      <c r="Z57" s="2"/>
      <c r="AA57" s="2"/>
      <c r="AB57" s="2"/>
      <c r="AC57" s="2"/>
      <c r="AD57" s="2"/>
      <c r="AE57" s="2"/>
      <c r="AF57" s="565"/>
      <c r="AG57" s="565"/>
      <c r="AH57" s="565"/>
      <c r="AI57" s="565"/>
      <c r="AJ57" s="565"/>
      <c r="AK57" s="565"/>
      <c r="AL57" s="565"/>
      <c r="AM57" s="565"/>
      <c r="AN57" s="565"/>
      <c r="AO57" s="565"/>
      <c r="AP57"/>
      <c r="AQ57"/>
      <c r="AR57"/>
      <c r="AS57"/>
      <c r="AT57"/>
      <c r="AU57"/>
      <c r="AV57"/>
      <c r="AW57"/>
      <c r="AX57"/>
      <c r="AY57"/>
    </row>
    <row r="58" spans="1:51" x14ac:dyDescent="0.2">
      <c r="A58" s="566" t="s">
        <v>80</v>
      </c>
      <c r="B58" s="567"/>
      <c r="C58" s="569" t="s">
        <v>51</v>
      </c>
      <c r="D58" s="572" t="s">
        <v>56</v>
      </c>
      <c r="E58" s="572" t="s">
        <v>125</v>
      </c>
      <c r="F58" s="617" t="s">
        <v>53</v>
      </c>
      <c r="G58" s="649"/>
      <c r="H58" s="87"/>
      <c r="I58" s="87"/>
      <c r="J58" s="87"/>
      <c r="K58" s="87"/>
      <c r="L58" s="562"/>
      <c r="M58" s="562"/>
      <c r="N58" s="562"/>
      <c r="O58" s="562"/>
      <c r="P58" s="562"/>
      <c r="Q58" s="562"/>
      <c r="R58" s="562"/>
      <c r="S58" s="562"/>
      <c r="T58" s="562"/>
      <c r="U58" s="562"/>
      <c r="V58" s="562"/>
      <c r="W58" s="562"/>
      <c r="X58" s="562"/>
      <c r="Y58" s="562"/>
      <c r="Z58" s="562"/>
      <c r="AA58" s="562"/>
      <c r="AB58" s="562"/>
      <c r="AC58" s="562"/>
      <c r="AD58" s="562"/>
      <c r="AE58" s="562"/>
      <c r="AF58" s="46"/>
      <c r="AG58" s="46"/>
      <c r="AH58" s="562"/>
      <c r="AI58" s="562"/>
      <c r="AJ58" s="562"/>
      <c r="AK58" s="562"/>
      <c r="AL58" s="562"/>
      <c r="AM58" s="562"/>
      <c r="AN58" s="562"/>
      <c r="AO58" s="562"/>
      <c r="AP58"/>
      <c r="AQ58"/>
      <c r="AR58"/>
      <c r="AS58"/>
      <c r="AT58"/>
      <c r="AU58"/>
      <c r="AV58"/>
      <c r="AW58"/>
      <c r="AX58"/>
      <c r="AY58"/>
    </row>
    <row r="59" spans="1:51" x14ac:dyDescent="0.2">
      <c r="A59" s="568"/>
      <c r="B59" s="567"/>
      <c r="C59" s="570"/>
      <c r="D59" s="573"/>
      <c r="E59" s="573"/>
      <c r="F59" s="618"/>
      <c r="G59" s="649"/>
      <c r="H59" s="87"/>
      <c r="I59" s="87"/>
      <c r="J59" s="87"/>
      <c r="K59" s="87"/>
      <c r="L59" s="562"/>
      <c r="M59" s="562"/>
      <c r="N59" s="562"/>
      <c r="O59" s="562"/>
      <c r="P59" s="562"/>
      <c r="Q59" s="562"/>
      <c r="R59" s="562"/>
      <c r="S59" s="562"/>
      <c r="T59" s="562"/>
      <c r="U59" s="562"/>
      <c r="V59" s="562"/>
      <c r="W59" s="562"/>
      <c r="X59" s="562"/>
      <c r="Y59" s="562"/>
      <c r="Z59" s="562"/>
      <c r="AA59" s="562"/>
      <c r="AB59" s="562"/>
      <c r="AC59" s="562"/>
      <c r="AD59" s="562"/>
      <c r="AE59" s="562"/>
      <c r="AF59" s="46"/>
      <c r="AG59" s="46"/>
      <c r="AH59" s="562"/>
      <c r="AI59" s="562"/>
      <c r="AJ59" s="562"/>
      <c r="AK59" s="562"/>
      <c r="AL59" s="562"/>
      <c r="AM59" s="562"/>
      <c r="AN59" s="562"/>
      <c r="AO59" s="562"/>
      <c r="AP59"/>
      <c r="AQ59"/>
      <c r="AR59"/>
      <c r="AS59"/>
      <c r="AT59"/>
      <c r="AU59"/>
      <c r="AV59"/>
      <c r="AW59"/>
      <c r="AX59"/>
      <c r="AY59"/>
    </row>
    <row r="60" spans="1:51" s="27" customFormat="1" ht="13.5" thickBot="1" x14ac:dyDescent="0.25">
      <c r="A60" s="563" t="s">
        <v>81</v>
      </c>
      <c r="B60" s="564"/>
      <c r="C60" s="571"/>
      <c r="D60" s="574"/>
      <c r="E60" s="574"/>
      <c r="F60" s="619"/>
      <c r="G60" s="649"/>
      <c r="H60" s="88"/>
      <c r="I60" s="88"/>
      <c r="J60" s="88"/>
      <c r="K60" s="88"/>
      <c r="L60" s="562"/>
      <c r="M60" s="562"/>
      <c r="N60" s="562"/>
      <c r="O60" s="562"/>
      <c r="P60" s="562"/>
      <c r="Q60" s="562"/>
      <c r="R60" s="562"/>
      <c r="S60" s="562"/>
      <c r="T60" s="562"/>
      <c r="U60" s="562"/>
      <c r="V60" s="562"/>
      <c r="W60" s="562"/>
      <c r="X60" s="562"/>
      <c r="Y60" s="562"/>
      <c r="Z60" s="562"/>
      <c r="AA60" s="562"/>
      <c r="AB60" s="562"/>
      <c r="AC60" s="562"/>
      <c r="AD60" s="562"/>
      <c r="AE60" s="562"/>
      <c r="AF60" s="50"/>
      <c r="AG60" s="50"/>
      <c r="AH60" s="562"/>
      <c r="AI60" s="562"/>
      <c r="AJ60" s="562"/>
      <c r="AK60" s="562"/>
      <c r="AL60" s="562"/>
      <c r="AM60" s="562"/>
      <c r="AN60" s="562"/>
      <c r="AO60" s="562"/>
      <c r="AP60"/>
      <c r="AQ60"/>
      <c r="AR60"/>
      <c r="AS60"/>
      <c r="AT60"/>
      <c r="AU60"/>
      <c r="AV60"/>
      <c r="AW60"/>
      <c r="AX60"/>
      <c r="AY60"/>
    </row>
    <row r="61" spans="1:51" ht="18.600000000000001" customHeight="1" thickTop="1" x14ac:dyDescent="0.25">
      <c r="A61" s="66" t="s">
        <v>19</v>
      </c>
      <c r="B61" s="51" t="s">
        <v>20</v>
      </c>
      <c r="C61" s="216"/>
      <c r="D61" s="208"/>
      <c r="E61" s="208"/>
      <c r="F61" s="209"/>
      <c r="G61" s="89"/>
      <c r="H61" s="89"/>
      <c r="I61" s="89"/>
      <c r="J61" s="89"/>
      <c r="K61" s="89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/>
      <c r="AQ61"/>
      <c r="AR61"/>
      <c r="AS61"/>
      <c r="AT61"/>
      <c r="AU61"/>
      <c r="AV61"/>
      <c r="AW61"/>
      <c r="AX61"/>
      <c r="AY61"/>
    </row>
    <row r="62" spans="1:51" ht="18.600000000000001" customHeight="1" x14ac:dyDescent="0.25">
      <c r="A62" s="66" t="s">
        <v>21</v>
      </c>
      <c r="B62" s="51" t="s">
        <v>22</v>
      </c>
      <c r="C62" s="216"/>
      <c r="D62" s="208"/>
      <c r="E62" s="208"/>
      <c r="F62" s="209"/>
      <c r="G62" s="89"/>
      <c r="H62" s="89"/>
      <c r="I62" s="89"/>
      <c r="J62" s="89"/>
      <c r="K62" s="89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/>
      <c r="AQ62"/>
      <c r="AR62"/>
      <c r="AS62"/>
      <c r="AT62"/>
      <c r="AU62"/>
      <c r="AV62"/>
      <c r="AW62"/>
      <c r="AX62"/>
      <c r="AY62"/>
    </row>
    <row r="63" spans="1:51" ht="18.600000000000001" customHeight="1" x14ac:dyDescent="0.25">
      <c r="A63" s="66" t="s">
        <v>23</v>
      </c>
      <c r="B63" s="51" t="s">
        <v>47</v>
      </c>
      <c r="C63" s="214">
        <f>+C61+C62</f>
        <v>0</v>
      </c>
      <c r="D63" s="210">
        <f>+D61+D62</f>
        <v>0</v>
      </c>
      <c r="E63" s="210">
        <f>+E61+E62</f>
        <v>0</v>
      </c>
      <c r="F63" s="211">
        <f>+F61+F62</f>
        <v>0</v>
      </c>
      <c r="G63" s="89"/>
      <c r="H63" s="89"/>
      <c r="I63" s="89"/>
      <c r="J63" s="89"/>
      <c r="K63" s="89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/>
      <c r="AQ63"/>
      <c r="AR63"/>
      <c r="AS63"/>
      <c r="AT63"/>
      <c r="AU63"/>
      <c r="AV63"/>
      <c r="AW63"/>
      <c r="AX63"/>
      <c r="AY63"/>
    </row>
    <row r="64" spans="1:51" ht="18.600000000000001" customHeight="1" x14ac:dyDescent="0.25">
      <c r="A64" s="66" t="s">
        <v>24</v>
      </c>
      <c r="B64" s="51" t="s">
        <v>43</v>
      </c>
      <c r="C64" s="216"/>
      <c r="D64" s="208"/>
      <c r="E64" s="208"/>
      <c r="F64" s="209"/>
      <c r="G64" s="89"/>
      <c r="H64" s="89"/>
      <c r="I64" s="89"/>
      <c r="J64" s="89"/>
      <c r="K64" s="89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/>
      <c r="AQ64"/>
      <c r="AR64"/>
      <c r="AS64"/>
      <c r="AT64"/>
      <c r="AU64"/>
      <c r="AV64"/>
      <c r="AW64"/>
      <c r="AX64"/>
      <c r="AY64"/>
    </row>
    <row r="65" spans="1:51" ht="18.600000000000001" customHeight="1" thickBot="1" x14ac:dyDescent="0.3">
      <c r="A65" s="67" t="s">
        <v>25</v>
      </c>
      <c r="B65" s="52" t="s">
        <v>42</v>
      </c>
      <c r="C65" s="215">
        <f>+C63-C64</f>
        <v>0</v>
      </c>
      <c r="D65" s="212">
        <f>+D63-D64</f>
        <v>0</v>
      </c>
      <c r="E65" s="212">
        <f>+E63-E64</f>
        <v>0</v>
      </c>
      <c r="F65" s="213">
        <f>+F63-F64</f>
        <v>0</v>
      </c>
      <c r="G65" s="89"/>
      <c r="H65" s="89"/>
      <c r="I65" s="89"/>
      <c r="J65" s="89"/>
      <c r="K65" s="89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/>
      <c r="AQ65"/>
      <c r="AR65"/>
      <c r="AS65"/>
      <c r="AT65"/>
      <c r="AU65"/>
      <c r="AV65"/>
      <c r="AW65"/>
      <c r="AX65"/>
      <c r="AY65"/>
    </row>
    <row r="66" spans="1:51" customFormat="1" ht="11.25" customHeight="1" x14ac:dyDescent="0.2">
      <c r="A66" s="90"/>
      <c r="B66" s="90"/>
      <c r="C66" s="85"/>
      <c r="D66" s="85"/>
      <c r="E66" s="85"/>
      <c r="F66" s="90"/>
      <c r="G66" s="90"/>
      <c r="H66" s="90"/>
      <c r="I66" s="90"/>
      <c r="J66" s="90"/>
      <c r="K66" s="90"/>
    </row>
    <row r="67" spans="1:51" customFormat="1" ht="11.25" customHeight="1" x14ac:dyDescent="0.2">
      <c r="A67" s="91" t="s">
        <v>121</v>
      </c>
      <c r="B67" s="90"/>
      <c r="C67" s="85"/>
      <c r="D67" s="85"/>
      <c r="E67" s="85"/>
      <c r="F67" s="90"/>
      <c r="G67" s="90"/>
      <c r="H67" s="90"/>
      <c r="I67" s="90"/>
      <c r="J67" s="90"/>
      <c r="K67" s="90"/>
    </row>
    <row r="68" spans="1:51" customFormat="1" ht="11.25" customHeight="1" x14ac:dyDescent="0.2">
      <c r="A68" s="91"/>
      <c r="B68" s="90"/>
      <c r="C68" s="85"/>
      <c r="D68" s="85"/>
      <c r="E68" s="85"/>
      <c r="F68" s="90"/>
      <c r="G68" s="90"/>
      <c r="H68" s="90"/>
      <c r="I68" s="90"/>
      <c r="J68" s="90"/>
      <c r="K68" s="90"/>
    </row>
    <row r="69" spans="1:51" customFormat="1" ht="11.25" customHeight="1" x14ac:dyDescent="0.2">
      <c r="A69" s="91"/>
      <c r="B69" s="90"/>
      <c r="C69" s="85"/>
      <c r="D69" s="85"/>
      <c r="E69" s="85"/>
      <c r="F69" s="90"/>
      <c r="G69" s="90"/>
      <c r="H69" s="90"/>
      <c r="I69" s="90"/>
      <c r="J69" s="90"/>
      <c r="K69" s="90"/>
    </row>
    <row r="70" spans="1:51" customFormat="1" ht="11.25" customHeight="1" x14ac:dyDescent="0.2">
      <c r="A70" s="91"/>
      <c r="B70" s="90"/>
      <c r="C70" s="85"/>
      <c r="D70" s="85"/>
      <c r="E70" s="85"/>
      <c r="F70" s="90"/>
      <c r="G70" s="90"/>
      <c r="H70" s="90"/>
      <c r="I70" s="90"/>
      <c r="J70" s="90"/>
      <c r="K70" s="90"/>
    </row>
    <row r="71" spans="1:5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</row>
    <row r="72" spans="1:51" ht="18.75" x14ac:dyDescent="0.3">
      <c r="A72" s="633" t="s">
        <v>37</v>
      </c>
      <c r="B72" s="634"/>
      <c r="C72" s="84"/>
      <c r="D72" s="84"/>
      <c r="E72" s="84"/>
      <c r="F72" s="84"/>
      <c r="G72" s="84"/>
      <c r="H72" s="85"/>
      <c r="I72" s="84"/>
      <c r="J72" s="84"/>
      <c r="K72" s="8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/>
      <c r="AQ72"/>
      <c r="AR72"/>
      <c r="AS72"/>
      <c r="AT72"/>
      <c r="AU72"/>
      <c r="AV72"/>
      <c r="AW72"/>
      <c r="AX72"/>
      <c r="AY72"/>
    </row>
    <row r="73" spans="1:51" ht="7.5" customHeight="1" thickBot="1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/>
      <c r="AQ73"/>
      <c r="AR73"/>
      <c r="AS73"/>
      <c r="AT73"/>
      <c r="AU73"/>
      <c r="AV73"/>
      <c r="AW73"/>
      <c r="AX73"/>
      <c r="AY73"/>
    </row>
    <row r="74" spans="1:51" ht="25.5" customHeight="1" x14ac:dyDescent="0.2">
      <c r="A74" s="608" t="s">
        <v>114</v>
      </c>
      <c r="B74" s="650"/>
      <c r="C74" s="655" t="s">
        <v>37</v>
      </c>
      <c r="D74" s="655"/>
      <c r="E74" s="656"/>
      <c r="F74" s="648"/>
      <c r="G74" s="584"/>
      <c r="H74" s="584"/>
      <c r="I74" s="584"/>
      <c r="J74" s="584"/>
      <c r="K74" s="584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5"/>
      <c r="AK74" s="565"/>
      <c r="AL74" s="565"/>
      <c r="AM74" s="565"/>
      <c r="AN74" s="565"/>
      <c r="AO74" s="565"/>
      <c r="AP74"/>
      <c r="AQ74"/>
      <c r="AR74"/>
      <c r="AS74"/>
      <c r="AT74"/>
      <c r="AU74"/>
      <c r="AV74"/>
      <c r="AW74"/>
      <c r="AX74"/>
      <c r="AY74"/>
    </row>
    <row r="75" spans="1:51" ht="24" customHeight="1" x14ac:dyDescent="0.2">
      <c r="A75" s="651"/>
      <c r="B75" s="652"/>
      <c r="C75" s="637" t="s">
        <v>40</v>
      </c>
      <c r="D75" s="638"/>
      <c r="E75" s="617" t="s">
        <v>61</v>
      </c>
      <c r="F75" s="87"/>
      <c r="G75" s="87"/>
      <c r="H75" s="84"/>
      <c r="I75" s="84"/>
      <c r="J75" s="84"/>
      <c r="K75" s="84"/>
      <c r="L75" s="49"/>
      <c r="M75" s="2"/>
      <c r="N75" s="2"/>
      <c r="O75" s="2"/>
      <c r="P75" s="2"/>
      <c r="Q75" s="2"/>
      <c r="R75" s="2"/>
      <c r="S75" s="2"/>
      <c r="T75" s="2"/>
      <c r="U75" s="2"/>
      <c r="V75" s="562"/>
      <c r="W75" s="562"/>
      <c r="X75" s="2"/>
      <c r="Y75" s="2"/>
      <c r="Z75" s="2"/>
      <c r="AA75" s="2"/>
      <c r="AB75" s="2"/>
      <c r="AC75" s="2"/>
      <c r="AD75" s="2"/>
      <c r="AE75" s="2"/>
      <c r="AF75" s="565"/>
      <c r="AG75" s="565"/>
      <c r="AH75" s="565"/>
      <c r="AI75" s="565"/>
      <c r="AJ75" s="565"/>
      <c r="AK75" s="565"/>
      <c r="AL75" s="565"/>
      <c r="AM75" s="565"/>
      <c r="AN75" s="565"/>
      <c r="AO75" s="565"/>
      <c r="AP75"/>
      <c r="AQ75"/>
      <c r="AR75"/>
      <c r="AS75"/>
      <c r="AT75"/>
      <c r="AU75"/>
      <c r="AV75"/>
      <c r="AW75"/>
      <c r="AX75"/>
      <c r="AY75"/>
    </row>
    <row r="76" spans="1:51" x14ac:dyDescent="0.2">
      <c r="A76" s="566" t="s">
        <v>80</v>
      </c>
      <c r="B76" s="567"/>
      <c r="C76" s="642" t="s">
        <v>41</v>
      </c>
      <c r="D76" s="645" t="s">
        <v>62</v>
      </c>
      <c r="E76" s="635"/>
      <c r="F76" s="87"/>
      <c r="G76" s="87"/>
      <c r="H76" s="87"/>
      <c r="I76" s="87"/>
      <c r="J76" s="87"/>
      <c r="K76" s="87"/>
      <c r="L76" s="562"/>
      <c r="M76" s="562"/>
      <c r="N76" s="562"/>
      <c r="O76" s="562"/>
      <c r="P76" s="562"/>
      <c r="Q76" s="562"/>
      <c r="R76" s="562"/>
      <c r="S76" s="562"/>
      <c r="T76" s="562"/>
      <c r="U76" s="562"/>
      <c r="V76" s="562"/>
      <c r="W76" s="562"/>
      <c r="X76" s="562"/>
      <c r="Y76" s="562"/>
      <c r="Z76" s="562"/>
      <c r="AA76" s="562"/>
      <c r="AB76" s="562"/>
      <c r="AC76" s="562"/>
      <c r="AD76" s="562"/>
      <c r="AE76" s="562"/>
      <c r="AF76" s="46"/>
      <c r="AG76" s="46"/>
      <c r="AH76" s="562"/>
      <c r="AI76" s="562"/>
      <c r="AJ76" s="562"/>
      <c r="AK76" s="562"/>
      <c r="AL76" s="562"/>
      <c r="AM76" s="562"/>
      <c r="AN76" s="562"/>
      <c r="AO76" s="562"/>
      <c r="AP76"/>
      <c r="AQ76"/>
      <c r="AR76"/>
      <c r="AS76"/>
      <c r="AT76"/>
      <c r="AU76"/>
      <c r="AV76"/>
      <c r="AW76"/>
      <c r="AX76"/>
      <c r="AY76"/>
    </row>
    <row r="77" spans="1:51" x14ac:dyDescent="0.2">
      <c r="A77" s="568"/>
      <c r="B77" s="567"/>
      <c r="C77" s="643"/>
      <c r="D77" s="646"/>
      <c r="E77" s="635"/>
      <c r="F77" s="84"/>
      <c r="G77" s="84"/>
      <c r="H77" s="87"/>
      <c r="I77" s="87"/>
      <c r="J77" s="87"/>
      <c r="K77" s="87"/>
      <c r="L77" s="562"/>
      <c r="M77" s="562"/>
      <c r="N77" s="562"/>
      <c r="O77" s="562"/>
      <c r="P77" s="562"/>
      <c r="Q77" s="562"/>
      <c r="R77" s="562"/>
      <c r="S77" s="562"/>
      <c r="T77" s="562"/>
      <c r="U77" s="562"/>
      <c r="V77" s="562"/>
      <c r="W77" s="562"/>
      <c r="X77" s="562"/>
      <c r="Y77" s="562"/>
      <c r="Z77" s="562"/>
      <c r="AA77" s="562"/>
      <c r="AB77" s="562"/>
      <c r="AC77" s="562"/>
      <c r="AD77" s="562"/>
      <c r="AE77" s="562"/>
      <c r="AF77" s="46"/>
      <c r="AG77" s="46"/>
      <c r="AH77" s="562"/>
      <c r="AI77" s="562"/>
      <c r="AJ77" s="562"/>
      <c r="AK77" s="562"/>
      <c r="AL77" s="562"/>
      <c r="AM77" s="562"/>
      <c r="AN77" s="562"/>
      <c r="AO77" s="562"/>
      <c r="AP77"/>
      <c r="AQ77"/>
      <c r="AR77"/>
      <c r="AS77"/>
      <c r="AT77"/>
      <c r="AU77"/>
      <c r="AV77"/>
      <c r="AW77"/>
      <c r="AX77"/>
      <c r="AY77"/>
    </row>
    <row r="78" spans="1:51" s="27" customFormat="1" ht="13.5" thickBot="1" x14ac:dyDescent="0.25">
      <c r="A78" s="563" t="s">
        <v>81</v>
      </c>
      <c r="B78" s="564"/>
      <c r="C78" s="644"/>
      <c r="D78" s="647"/>
      <c r="E78" s="636"/>
      <c r="F78" s="88"/>
      <c r="G78" s="88"/>
      <c r="H78" s="88"/>
      <c r="I78" s="88"/>
      <c r="J78" s="88"/>
      <c r="K78" s="88"/>
      <c r="L78" s="562"/>
      <c r="M78" s="562"/>
      <c r="N78" s="562"/>
      <c r="O78" s="562"/>
      <c r="P78" s="562"/>
      <c r="Q78" s="562"/>
      <c r="R78" s="562"/>
      <c r="S78" s="562"/>
      <c r="T78" s="562"/>
      <c r="U78" s="562"/>
      <c r="V78" s="562"/>
      <c r="W78" s="562"/>
      <c r="X78" s="562"/>
      <c r="Y78" s="562"/>
      <c r="Z78" s="562"/>
      <c r="AA78" s="562"/>
      <c r="AB78" s="562"/>
      <c r="AC78" s="562"/>
      <c r="AD78" s="562"/>
      <c r="AE78" s="562"/>
      <c r="AF78" s="50"/>
      <c r="AG78" s="50"/>
      <c r="AH78" s="562"/>
      <c r="AI78" s="562"/>
      <c r="AJ78" s="562"/>
      <c r="AK78" s="562"/>
      <c r="AL78" s="562"/>
      <c r="AM78" s="562"/>
      <c r="AN78" s="562"/>
      <c r="AO78" s="562"/>
      <c r="AP78"/>
      <c r="AQ78"/>
      <c r="AR78"/>
      <c r="AS78"/>
      <c r="AT78"/>
      <c r="AU78"/>
      <c r="AV78"/>
      <c r="AW78"/>
      <c r="AX78"/>
      <c r="AY78"/>
    </row>
    <row r="79" spans="1:51" ht="18.600000000000001" customHeight="1" thickTop="1" x14ac:dyDescent="0.25">
      <c r="A79" s="66" t="s">
        <v>19</v>
      </c>
      <c r="B79" s="51" t="s">
        <v>20</v>
      </c>
      <c r="C79" s="208"/>
      <c r="D79" s="208"/>
      <c r="E79" s="209"/>
      <c r="F79" s="89"/>
      <c r="G79" s="89"/>
      <c r="H79" s="89"/>
      <c r="I79" s="89"/>
      <c r="J79" s="89"/>
      <c r="K79" s="89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/>
      <c r="AQ79"/>
      <c r="AR79"/>
      <c r="AS79"/>
      <c r="AT79"/>
      <c r="AU79"/>
      <c r="AV79"/>
      <c r="AW79"/>
      <c r="AX79"/>
      <c r="AY79"/>
    </row>
    <row r="80" spans="1:51" ht="18.600000000000001" customHeight="1" x14ac:dyDescent="0.25">
      <c r="A80" s="66" t="s">
        <v>21</v>
      </c>
      <c r="B80" s="51" t="s">
        <v>22</v>
      </c>
      <c r="C80" s="208"/>
      <c r="D80" s="208"/>
      <c r="E80" s="209"/>
      <c r="F80" s="89"/>
      <c r="G80" s="89"/>
      <c r="H80" s="89"/>
      <c r="I80" s="89"/>
      <c r="J80" s="89"/>
      <c r="K80" s="89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/>
      <c r="AQ80"/>
      <c r="AR80"/>
      <c r="AS80"/>
      <c r="AT80"/>
      <c r="AU80"/>
      <c r="AV80"/>
      <c r="AW80"/>
      <c r="AX80"/>
      <c r="AY80"/>
    </row>
    <row r="81" spans="1:51" ht="18.600000000000001" customHeight="1" x14ac:dyDescent="0.25">
      <c r="A81" s="66" t="s">
        <v>23</v>
      </c>
      <c r="B81" s="51" t="s">
        <v>47</v>
      </c>
      <c r="C81" s="210">
        <f>+C79+C80</f>
        <v>0</v>
      </c>
      <c r="D81" s="210">
        <f>+D79+D80</f>
        <v>0</v>
      </c>
      <c r="E81" s="211">
        <f>+E79+E80</f>
        <v>0</v>
      </c>
      <c r="F81" s="89"/>
      <c r="G81" s="89"/>
      <c r="H81" s="89"/>
      <c r="I81" s="89"/>
      <c r="J81" s="89"/>
      <c r="K81" s="89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/>
      <c r="AQ81"/>
      <c r="AR81"/>
      <c r="AS81"/>
      <c r="AT81"/>
      <c r="AU81"/>
      <c r="AV81"/>
      <c r="AW81"/>
      <c r="AX81"/>
      <c r="AY81"/>
    </row>
    <row r="82" spans="1:51" ht="18.600000000000001" customHeight="1" x14ac:dyDescent="0.25">
      <c r="A82" s="66" t="s">
        <v>24</v>
      </c>
      <c r="B82" s="51" t="s">
        <v>43</v>
      </c>
      <c r="C82" s="208"/>
      <c r="D82" s="208"/>
      <c r="E82" s="209"/>
      <c r="F82" s="89"/>
      <c r="G82" s="89"/>
      <c r="H82" s="89"/>
      <c r="I82" s="89"/>
      <c r="J82" s="89"/>
      <c r="K82" s="89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/>
      <c r="AQ82"/>
      <c r="AR82"/>
      <c r="AS82"/>
      <c r="AT82"/>
      <c r="AU82"/>
      <c r="AV82"/>
      <c r="AW82"/>
      <c r="AX82"/>
      <c r="AY82"/>
    </row>
    <row r="83" spans="1:51" ht="18.600000000000001" customHeight="1" thickBot="1" x14ac:dyDescent="0.3">
      <c r="A83" s="67" t="s">
        <v>25</v>
      </c>
      <c r="B83" s="52" t="s">
        <v>42</v>
      </c>
      <c r="C83" s="212">
        <f>+C81-C82</f>
        <v>0</v>
      </c>
      <c r="D83" s="212">
        <f>+D81-D82</f>
        <v>0</v>
      </c>
      <c r="E83" s="213">
        <f>+E81-E82</f>
        <v>0</v>
      </c>
      <c r="F83" s="89"/>
      <c r="G83" s="89"/>
      <c r="H83" s="89"/>
      <c r="I83" s="89"/>
      <c r="J83" s="89"/>
      <c r="K83" s="89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/>
      <c r="AQ83"/>
      <c r="AR83"/>
      <c r="AS83"/>
      <c r="AT83"/>
      <c r="AU83"/>
      <c r="AV83"/>
      <c r="AW83"/>
      <c r="AX83"/>
      <c r="AY83"/>
    </row>
    <row r="84" spans="1:51" customFormat="1" ht="11.25" customHeight="1" x14ac:dyDescent="0.2">
      <c r="A84" s="91"/>
      <c r="B84" s="90"/>
      <c r="C84" s="85"/>
      <c r="D84" s="85"/>
      <c r="E84" s="85"/>
      <c r="F84" s="90"/>
      <c r="G84" s="90"/>
      <c r="H84" s="90"/>
      <c r="I84" s="90"/>
      <c r="J84" s="90"/>
      <c r="K84" s="90"/>
    </row>
    <row r="85" spans="1:51" customFormat="1" ht="11.25" customHeight="1" x14ac:dyDescent="0.2">
      <c r="A85" s="91"/>
      <c r="B85" s="90"/>
      <c r="C85" s="85"/>
      <c r="D85" s="85"/>
      <c r="E85" s="85"/>
      <c r="F85" s="90"/>
      <c r="G85" s="90"/>
      <c r="H85" s="90"/>
      <c r="I85" s="90"/>
      <c r="J85" s="90"/>
      <c r="K85" s="90"/>
    </row>
    <row r="86" spans="1:51" customFormat="1" ht="11.25" customHeight="1" x14ac:dyDescent="0.2">
      <c r="A86" s="91"/>
      <c r="B86" s="90"/>
      <c r="C86" s="85"/>
      <c r="D86" s="85"/>
      <c r="E86" s="85"/>
      <c r="F86" s="90"/>
      <c r="G86" s="90"/>
      <c r="H86" s="90"/>
      <c r="I86" s="90"/>
      <c r="J86" s="90"/>
      <c r="K86" s="90"/>
    </row>
    <row r="87" spans="1:51" customFormat="1" ht="11.25" customHeight="1" x14ac:dyDescent="0.2">
      <c r="A87" s="91"/>
      <c r="B87" s="90"/>
      <c r="C87" s="85"/>
      <c r="D87" s="85"/>
      <c r="E87" s="85"/>
      <c r="F87" s="90"/>
      <c r="G87" s="90"/>
      <c r="H87" s="90"/>
      <c r="I87" s="90"/>
      <c r="J87" s="90"/>
      <c r="K87" s="90"/>
    </row>
    <row r="88" spans="1:51" customFormat="1" ht="11.25" customHeight="1" x14ac:dyDescent="0.2">
      <c r="A88" s="91"/>
      <c r="B88" s="90"/>
      <c r="C88" s="85"/>
      <c r="D88" s="85"/>
      <c r="E88" s="85"/>
      <c r="F88" s="90"/>
      <c r="G88" s="90"/>
      <c r="H88" s="90"/>
      <c r="I88" s="90"/>
      <c r="J88" s="90"/>
      <c r="K88" s="90"/>
    </row>
    <row r="89" spans="1:5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</row>
    <row r="90" spans="1:51" ht="18.75" x14ac:dyDescent="0.2">
      <c r="A90" s="607" t="s">
        <v>76</v>
      </c>
      <c r="B90" s="607"/>
      <c r="C90" s="84"/>
      <c r="D90" s="84"/>
      <c r="E90" s="84"/>
      <c r="F90" s="84"/>
      <c r="G90" s="84"/>
      <c r="H90" s="84"/>
      <c r="I90" s="84"/>
      <c r="J90" s="84"/>
      <c r="K90" s="8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/>
      <c r="AQ90"/>
      <c r="AR90"/>
      <c r="AS90"/>
      <c r="AT90"/>
      <c r="AU90"/>
      <c r="AV90"/>
      <c r="AW90"/>
      <c r="AX90"/>
      <c r="AY90"/>
    </row>
    <row r="91" spans="1:51" ht="7.5" customHeight="1" thickBot="1" x14ac:dyDescent="0.2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/>
      <c r="AQ91"/>
      <c r="AR91"/>
      <c r="AS91"/>
      <c r="AT91"/>
      <c r="AU91"/>
      <c r="AV91"/>
      <c r="AW91"/>
      <c r="AX91"/>
      <c r="AY91"/>
    </row>
    <row r="92" spans="1:51" ht="25.5" customHeight="1" x14ac:dyDescent="0.2">
      <c r="A92" s="608" t="s">
        <v>113</v>
      </c>
      <c r="B92" s="609"/>
      <c r="C92" s="608" t="s">
        <v>232</v>
      </c>
      <c r="D92" s="609"/>
      <c r="E92" s="86"/>
      <c r="F92" s="584"/>
      <c r="G92" s="584"/>
      <c r="H92" s="584"/>
      <c r="I92" s="584"/>
      <c r="J92" s="584"/>
      <c r="K92" s="584"/>
      <c r="L92" s="565"/>
      <c r="M92" s="565"/>
      <c r="N92" s="565"/>
      <c r="O92" s="565"/>
      <c r="P92" s="565"/>
      <c r="Q92" s="565"/>
      <c r="R92" s="565"/>
      <c r="S92" s="565"/>
      <c r="T92" s="565"/>
      <c r="U92" s="565"/>
      <c r="V92" s="565"/>
      <c r="W92" s="565"/>
      <c r="X92" s="565"/>
      <c r="Y92" s="565"/>
      <c r="Z92" s="565"/>
      <c r="AA92" s="565"/>
      <c r="AB92" s="565"/>
      <c r="AC92" s="565"/>
      <c r="AD92" s="565"/>
      <c r="AE92" s="565"/>
      <c r="AF92" s="565"/>
      <c r="AG92" s="565"/>
      <c r="AH92" s="565"/>
      <c r="AI92" s="565"/>
      <c r="AJ92" s="565"/>
      <c r="AK92" s="565"/>
      <c r="AL92" s="565"/>
      <c r="AM92" s="565"/>
      <c r="AN92" s="565"/>
      <c r="AO92" s="565"/>
      <c r="AP92"/>
      <c r="AQ92"/>
      <c r="AR92"/>
      <c r="AS92"/>
      <c r="AT92"/>
      <c r="AU92"/>
      <c r="AV92"/>
      <c r="AW92"/>
      <c r="AX92"/>
      <c r="AY92"/>
    </row>
    <row r="93" spans="1:51" ht="25.5" customHeight="1" x14ac:dyDescent="0.2">
      <c r="A93" s="610"/>
      <c r="B93" s="611"/>
      <c r="C93" s="615"/>
      <c r="D93" s="616"/>
      <c r="E93" s="87"/>
      <c r="F93" s="87"/>
      <c r="G93" s="87"/>
      <c r="H93" s="84"/>
      <c r="I93" s="84"/>
      <c r="J93" s="84"/>
      <c r="K93" s="84"/>
      <c r="L93" s="49"/>
      <c r="M93" s="2"/>
      <c r="N93" s="2"/>
      <c r="O93" s="2"/>
      <c r="P93" s="2"/>
      <c r="Q93" s="2"/>
      <c r="R93" s="2"/>
      <c r="S93" s="2"/>
      <c r="T93" s="2"/>
      <c r="U93" s="2"/>
      <c r="V93" s="562"/>
      <c r="W93" s="562"/>
      <c r="X93" s="2"/>
      <c r="Y93" s="2"/>
      <c r="Z93" s="2"/>
      <c r="AA93" s="2"/>
      <c r="AB93" s="2"/>
      <c r="AC93" s="2"/>
      <c r="AD93" s="2"/>
      <c r="AE93" s="2"/>
      <c r="AF93" s="565"/>
      <c r="AG93" s="565"/>
      <c r="AH93" s="565"/>
      <c r="AI93" s="565"/>
      <c r="AJ93" s="565"/>
      <c r="AK93" s="565"/>
      <c r="AL93" s="565"/>
      <c r="AM93" s="565"/>
      <c r="AN93" s="565"/>
      <c r="AO93" s="565"/>
      <c r="AP93"/>
      <c r="AQ93"/>
      <c r="AR93"/>
      <c r="AS93"/>
      <c r="AT93"/>
      <c r="AU93"/>
      <c r="AV93"/>
      <c r="AW93"/>
      <c r="AX93"/>
      <c r="AY93"/>
    </row>
    <row r="94" spans="1:51" ht="12.75" customHeight="1" x14ac:dyDescent="0.2">
      <c r="A94" s="566" t="s">
        <v>233</v>
      </c>
      <c r="B94" s="629"/>
      <c r="C94" s="612" t="s">
        <v>58</v>
      </c>
      <c r="D94" s="617" t="s">
        <v>59</v>
      </c>
      <c r="E94" s="87"/>
      <c r="F94" s="87"/>
      <c r="G94" s="87"/>
      <c r="H94" s="87"/>
      <c r="I94" s="87"/>
      <c r="J94" s="87"/>
      <c r="K94" s="87"/>
      <c r="L94" s="562"/>
      <c r="M94" s="562"/>
      <c r="N94" s="562"/>
      <c r="O94" s="562"/>
      <c r="P94" s="562"/>
      <c r="Q94" s="562"/>
      <c r="R94" s="562"/>
      <c r="S94" s="562"/>
      <c r="T94" s="562"/>
      <c r="U94" s="562"/>
      <c r="V94" s="562"/>
      <c r="W94" s="562"/>
      <c r="X94" s="562"/>
      <c r="Y94" s="562"/>
      <c r="Z94" s="562"/>
      <c r="AA94" s="562"/>
      <c r="AB94" s="562"/>
      <c r="AC94" s="562"/>
      <c r="AD94" s="562"/>
      <c r="AE94" s="562"/>
      <c r="AF94" s="46"/>
      <c r="AG94" s="46"/>
      <c r="AH94" s="562"/>
      <c r="AI94" s="562"/>
      <c r="AJ94" s="562"/>
      <c r="AK94" s="562"/>
      <c r="AL94" s="562"/>
      <c r="AM94" s="562"/>
      <c r="AN94" s="562"/>
      <c r="AO94" s="562"/>
      <c r="AP94"/>
      <c r="AQ94"/>
      <c r="AR94"/>
      <c r="AS94"/>
      <c r="AT94"/>
      <c r="AU94"/>
      <c r="AV94"/>
      <c r="AW94"/>
      <c r="AX94"/>
      <c r="AY94"/>
    </row>
    <row r="95" spans="1:51" x14ac:dyDescent="0.2">
      <c r="A95" s="630"/>
      <c r="B95" s="629"/>
      <c r="C95" s="613"/>
      <c r="D95" s="618"/>
      <c r="E95" s="87"/>
      <c r="F95" s="84"/>
      <c r="G95" s="84"/>
      <c r="H95" s="87"/>
      <c r="I95" s="87"/>
      <c r="J95" s="87"/>
      <c r="K95" s="87"/>
      <c r="L95" s="562"/>
      <c r="M95" s="562"/>
      <c r="N95" s="562"/>
      <c r="O95" s="562"/>
      <c r="P95" s="562"/>
      <c r="Q95" s="562"/>
      <c r="R95" s="562"/>
      <c r="S95" s="562"/>
      <c r="T95" s="562"/>
      <c r="U95" s="562"/>
      <c r="V95" s="562"/>
      <c r="W95" s="562"/>
      <c r="X95" s="562"/>
      <c r="Y95" s="562"/>
      <c r="Z95" s="562"/>
      <c r="AA95" s="562"/>
      <c r="AB95" s="562"/>
      <c r="AC95" s="562"/>
      <c r="AD95" s="562"/>
      <c r="AE95" s="562"/>
      <c r="AF95" s="46"/>
      <c r="AG95" s="46"/>
      <c r="AH95" s="562"/>
      <c r="AI95" s="562"/>
      <c r="AJ95" s="562"/>
      <c r="AK95" s="562"/>
      <c r="AL95" s="562"/>
      <c r="AM95" s="562"/>
      <c r="AN95" s="562"/>
      <c r="AO95" s="562"/>
      <c r="AP95"/>
      <c r="AQ95"/>
      <c r="AR95"/>
      <c r="AS95"/>
      <c r="AT95"/>
      <c r="AU95"/>
      <c r="AV95"/>
      <c r="AW95"/>
      <c r="AX95"/>
      <c r="AY95"/>
    </row>
    <row r="96" spans="1:51" s="27" customFormat="1" ht="13.5" thickBot="1" x14ac:dyDescent="0.25">
      <c r="A96" s="563" t="s">
        <v>81</v>
      </c>
      <c r="B96" s="564"/>
      <c r="C96" s="614"/>
      <c r="D96" s="619"/>
      <c r="E96" s="88"/>
      <c r="F96" s="88"/>
      <c r="G96" s="88"/>
      <c r="H96" s="88"/>
      <c r="I96" s="88"/>
      <c r="J96" s="88"/>
      <c r="K96" s="88"/>
      <c r="L96" s="562"/>
      <c r="M96" s="562"/>
      <c r="N96" s="562"/>
      <c r="O96" s="562"/>
      <c r="P96" s="562"/>
      <c r="Q96" s="562"/>
      <c r="R96" s="562"/>
      <c r="S96" s="562"/>
      <c r="T96" s="562"/>
      <c r="U96" s="562"/>
      <c r="V96" s="562"/>
      <c r="W96" s="562"/>
      <c r="X96" s="562"/>
      <c r="Y96" s="562"/>
      <c r="Z96" s="562"/>
      <c r="AA96" s="562"/>
      <c r="AB96" s="562"/>
      <c r="AC96" s="562"/>
      <c r="AD96" s="562"/>
      <c r="AE96" s="562"/>
      <c r="AF96" s="50"/>
      <c r="AG96" s="50"/>
      <c r="AH96" s="562"/>
      <c r="AI96" s="562"/>
      <c r="AJ96" s="562"/>
      <c r="AK96" s="562"/>
      <c r="AL96" s="562"/>
      <c r="AM96" s="562"/>
      <c r="AN96" s="562"/>
      <c r="AO96" s="562"/>
      <c r="AP96"/>
      <c r="AQ96"/>
      <c r="AR96"/>
      <c r="AS96"/>
      <c r="AT96"/>
      <c r="AU96"/>
      <c r="AV96"/>
      <c r="AW96"/>
      <c r="AX96"/>
      <c r="AY96"/>
    </row>
    <row r="97" spans="1:51" ht="18.600000000000001" customHeight="1" thickTop="1" x14ac:dyDescent="0.25">
      <c r="A97" s="66" t="s">
        <v>19</v>
      </c>
      <c r="B97" s="51" t="s">
        <v>20</v>
      </c>
      <c r="C97" s="214">
        <f>+C112+D112+E112+G112</f>
        <v>0</v>
      </c>
      <c r="D97" s="211">
        <f>+C127+D127+E127+G127</f>
        <v>0</v>
      </c>
      <c r="E97" s="89"/>
      <c r="F97" s="89"/>
      <c r="G97" s="89"/>
      <c r="H97" s="89"/>
      <c r="I97" s="89"/>
      <c r="J97" s="89"/>
      <c r="K97" s="89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/>
      <c r="AQ97"/>
      <c r="AR97"/>
      <c r="AS97"/>
      <c r="AT97"/>
      <c r="AU97"/>
      <c r="AV97"/>
      <c r="AW97"/>
      <c r="AX97"/>
      <c r="AY97"/>
    </row>
    <row r="98" spans="1:51" ht="18.600000000000001" customHeight="1" x14ac:dyDescent="0.25">
      <c r="A98" s="66" t="s">
        <v>21</v>
      </c>
      <c r="B98" s="51" t="s">
        <v>22</v>
      </c>
      <c r="C98" s="214">
        <f>+C113+D113+E113+G113</f>
        <v>0</v>
      </c>
      <c r="D98" s="211">
        <f>+C128+D128+E128+G128</f>
        <v>0</v>
      </c>
      <c r="E98" s="89"/>
      <c r="F98" s="89"/>
      <c r="G98" s="89"/>
      <c r="H98" s="89"/>
      <c r="I98" s="89"/>
      <c r="J98" s="89"/>
      <c r="K98" s="89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/>
      <c r="AQ98"/>
      <c r="AR98"/>
      <c r="AS98"/>
      <c r="AT98"/>
      <c r="AU98"/>
      <c r="AV98"/>
      <c r="AW98"/>
      <c r="AX98"/>
      <c r="AY98"/>
    </row>
    <row r="99" spans="1:51" ht="18.600000000000001" customHeight="1" x14ac:dyDescent="0.25">
      <c r="A99" s="66" t="s">
        <v>23</v>
      </c>
      <c r="B99" s="51" t="s">
        <v>47</v>
      </c>
      <c r="C99" s="214">
        <f>+C114+D114+E114+G114</f>
        <v>0</v>
      </c>
      <c r="D99" s="211">
        <f>+C129+D129+E129+G129</f>
        <v>0</v>
      </c>
      <c r="E99" s="89"/>
      <c r="F99" s="89"/>
      <c r="G99" s="89"/>
      <c r="H99" s="89"/>
      <c r="I99" s="89"/>
      <c r="J99" s="89"/>
      <c r="K99" s="89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/>
      <c r="AQ99"/>
      <c r="AR99"/>
      <c r="AS99"/>
      <c r="AT99"/>
      <c r="AU99"/>
      <c r="AV99"/>
      <c r="AW99"/>
      <c r="AX99"/>
      <c r="AY99"/>
    </row>
    <row r="100" spans="1:51" ht="18.600000000000001" customHeight="1" x14ac:dyDescent="0.25">
      <c r="A100" s="66" t="s">
        <v>24</v>
      </c>
      <c r="B100" s="51" t="s">
        <v>43</v>
      </c>
      <c r="C100" s="214">
        <f>+C115+D115+E115+G115</f>
        <v>0</v>
      </c>
      <c r="D100" s="211">
        <f>+C130+D130+E130+G130</f>
        <v>0</v>
      </c>
      <c r="E100" s="89"/>
      <c r="F100" s="89"/>
      <c r="G100" s="89"/>
      <c r="H100" s="89"/>
      <c r="I100" s="89"/>
      <c r="J100" s="89"/>
      <c r="K100" s="89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/>
      <c r="AQ100"/>
      <c r="AR100"/>
      <c r="AS100"/>
      <c r="AT100"/>
      <c r="AU100"/>
      <c r="AV100"/>
      <c r="AW100"/>
      <c r="AX100"/>
      <c r="AY100"/>
    </row>
    <row r="101" spans="1:51" ht="18.600000000000001" customHeight="1" thickBot="1" x14ac:dyDescent="0.3">
      <c r="A101" s="67" t="s">
        <v>25</v>
      </c>
      <c r="B101" s="52" t="s">
        <v>42</v>
      </c>
      <c r="C101" s="215">
        <f>+C116+D116+E116+G116</f>
        <v>0</v>
      </c>
      <c r="D101" s="213">
        <f>+C131+D131+E131+G131</f>
        <v>0</v>
      </c>
      <c r="E101" s="89"/>
      <c r="F101" s="89"/>
      <c r="G101" s="89"/>
      <c r="H101" s="89"/>
      <c r="I101" s="89"/>
      <c r="J101" s="89"/>
      <c r="K101" s="89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/>
      <c r="AQ101"/>
      <c r="AR101"/>
      <c r="AS101"/>
      <c r="AT101"/>
      <c r="AU101"/>
      <c r="AV101"/>
      <c r="AW101"/>
      <c r="AX101"/>
      <c r="AY101"/>
    </row>
    <row r="102" spans="1:51" customFormat="1" ht="11.25" customHeight="1" x14ac:dyDescent="0.2">
      <c r="A102" s="597"/>
      <c r="B102" s="598"/>
      <c r="C102" s="598"/>
      <c r="D102" s="598"/>
      <c r="E102" s="506"/>
      <c r="F102" s="506"/>
      <c r="G102" s="506"/>
      <c r="H102" s="506"/>
      <c r="I102" s="90"/>
      <c r="J102" s="90"/>
      <c r="K102" s="90"/>
    </row>
    <row r="103" spans="1:51" customFormat="1" ht="11.25" customHeight="1" x14ac:dyDescent="0.2">
      <c r="A103" s="599" t="s">
        <v>234</v>
      </c>
      <c r="B103" s="506"/>
      <c r="C103" s="506"/>
      <c r="D103" s="506"/>
      <c r="E103" s="506"/>
      <c r="F103" s="506"/>
      <c r="G103" s="506"/>
      <c r="H103" s="506"/>
      <c r="I103" s="90"/>
      <c r="J103" s="90"/>
      <c r="K103" s="90"/>
    </row>
    <row r="104" spans="1:5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</row>
    <row r="105" spans="1:51" ht="11.25" customHeight="1" x14ac:dyDescent="0.3">
      <c r="A105" s="575" t="s">
        <v>2</v>
      </c>
      <c r="B105" s="576"/>
      <c r="C105" s="84"/>
      <c r="D105" s="84"/>
      <c r="E105" s="84"/>
      <c r="F105" s="84"/>
      <c r="G105" s="84"/>
      <c r="H105" s="84"/>
      <c r="I105" s="84"/>
      <c r="J105" s="84"/>
      <c r="K105" s="8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/>
      <c r="AQ105"/>
      <c r="AR105"/>
      <c r="AS105"/>
      <c r="AT105"/>
      <c r="AU105"/>
      <c r="AV105"/>
      <c r="AW105"/>
      <c r="AX105"/>
      <c r="AY105"/>
    </row>
    <row r="106" spans="1:51" ht="7.5" customHeight="1" thickBot="1" x14ac:dyDescent="0.25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/>
      <c r="AQ106"/>
      <c r="AR106"/>
      <c r="AS106"/>
      <c r="AT106"/>
      <c r="AU106"/>
      <c r="AV106"/>
      <c r="AW106"/>
      <c r="AX106"/>
      <c r="AY106"/>
    </row>
    <row r="107" spans="1:51" ht="25.5" customHeight="1" x14ac:dyDescent="0.2">
      <c r="A107" s="577" t="s">
        <v>115</v>
      </c>
      <c r="B107" s="578"/>
      <c r="C107" s="577" t="s">
        <v>57</v>
      </c>
      <c r="D107" s="600"/>
      <c r="E107" s="600"/>
      <c r="F107" s="600"/>
      <c r="G107" s="601"/>
      <c r="H107" s="584"/>
      <c r="I107" s="584"/>
      <c r="J107" s="584"/>
      <c r="K107" s="584"/>
      <c r="L107" s="565"/>
      <c r="M107" s="565"/>
      <c r="N107" s="565"/>
      <c r="O107" s="565"/>
      <c r="P107" s="565"/>
      <c r="Q107" s="565"/>
      <c r="R107" s="565"/>
      <c r="S107" s="565"/>
      <c r="T107" s="565"/>
      <c r="U107" s="565"/>
      <c r="V107" s="565"/>
      <c r="W107" s="565"/>
      <c r="X107" s="565"/>
      <c r="Y107" s="565"/>
      <c r="Z107" s="565"/>
      <c r="AA107" s="565"/>
      <c r="AB107" s="565"/>
      <c r="AC107" s="565"/>
      <c r="AD107" s="565"/>
      <c r="AE107" s="565"/>
      <c r="AF107" s="565"/>
      <c r="AG107" s="565"/>
      <c r="AH107" s="565"/>
      <c r="AI107" s="565"/>
      <c r="AJ107" s="565"/>
      <c r="AK107" s="565"/>
      <c r="AL107" s="565"/>
      <c r="AM107" s="565"/>
      <c r="AN107" s="565"/>
      <c r="AO107" s="565"/>
      <c r="AP107"/>
      <c r="AQ107"/>
      <c r="AR107"/>
      <c r="AS107"/>
      <c r="AT107"/>
      <c r="AU107"/>
      <c r="AV107"/>
      <c r="AW107"/>
      <c r="AX107"/>
      <c r="AY107"/>
    </row>
    <row r="108" spans="1:51" ht="25.5" customHeight="1" x14ac:dyDescent="0.2">
      <c r="A108" s="579"/>
      <c r="B108" s="580"/>
      <c r="C108" s="585" t="s">
        <v>65</v>
      </c>
      <c r="D108" s="586"/>
      <c r="E108" s="586"/>
      <c r="F108" s="586"/>
      <c r="G108" s="587"/>
      <c r="H108" s="84"/>
      <c r="I108" s="84"/>
      <c r="J108" s="84"/>
      <c r="K108" s="84"/>
      <c r="L108" s="49"/>
      <c r="M108" s="2"/>
      <c r="N108" s="2"/>
      <c r="O108" s="2"/>
      <c r="P108" s="2"/>
      <c r="Q108" s="2"/>
      <c r="R108" s="2"/>
      <c r="S108" s="2"/>
      <c r="T108" s="2"/>
      <c r="U108" s="2"/>
      <c r="V108" s="562"/>
      <c r="W108" s="562"/>
      <c r="X108" s="2"/>
      <c r="Y108" s="2"/>
      <c r="Z108" s="2"/>
      <c r="AA108" s="2"/>
      <c r="AB108" s="2"/>
      <c r="AC108" s="2"/>
      <c r="AD108" s="2"/>
      <c r="AE108" s="2"/>
      <c r="AF108" s="565"/>
      <c r="AG108" s="565"/>
      <c r="AH108" s="565"/>
      <c r="AI108" s="565"/>
      <c r="AJ108" s="565"/>
      <c r="AK108" s="565"/>
      <c r="AL108" s="565"/>
      <c r="AM108" s="565"/>
      <c r="AN108" s="565"/>
      <c r="AO108" s="565"/>
      <c r="AP108"/>
      <c r="AQ108"/>
      <c r="AR108"/>
      <c r="AS108"/>
      <c r="AT108"/>
      <c r="AU108"/>
      <c r="AV108"/>
      <c r="AW108"/>
      <c r="AX108"/>
      <c r="AY108"/>
    </row>
    <row r="109" spans="1:51" x14ac:dyDescent="0.2">
      <c r="A109" s="566" t="s">
        <v>127</v>
      </c>
      <c r="B109" s="567"/>
      <c r="C109" s="569" t="s">
        <v>51</v>
      </c>
      <c r="D109" s="572" t="s">
        <v>56</v>
      </c>
      <c r="E109" s="588" t="s">
        <v>52</v>
      </c>
      <c r="F109" s="591" t="s">
        <v>122</v>
      </c>
      <c r="G109" s="594" t="s">
        <v>53</v>
      </c>
      <c r="H109" s="87"/>
      <c r="I109" s="87"/>
      <c r="J109" s="87"/>
      <c r="K109" s="87"/>
      <c r="L109" s="562"/>
      <c r="M109" s="562"/>
      <c r="N109" s="562"/>
      <c r="O109" s="562"/>
      <c r="P109" s="562"/>
      <c r="Q109" s="562"/>
      <c r="R109" s="562"/>
      <c r="S109" s="562"/>
      <c r="T109" s="562"/>
      <c r="U109" s="562"/>
      <c r="V109" s="562"/>
      <c r="W109" s="562"/>
      <c r="X109" s="562"/>
      <c r="Y109" s="562"/>
      <c r="Z109" s="562"/>
      <c r="AA109" s="562"/>
      <c r="AB109" s="562"/>
      <c r="AC109" s="562"/>
      <c r="AD109" s="562"/>
      <c r="AE109" s="562"/>
      <c r="AF109" s="46"/>
      <c r="AG109" s="46"/>
      <c r="AH109" s="562"/>
      <c r="AI109" s="562"/>
      <c r="AJ109" s="562"/>
      <c r="AK109" s="562"/>
      <c r="AL109" s="562"/>
      <c r="AM109" s="562"/>
      <c r="AN109" s="562"/>
      <c r="AO109" s="562"/>
      <c r="AP109"/>
      <c r="AQ109"/>
      <c r="AR109"/>
      <c r="AS109"/>
      <c r="AT109"/>
      <c r="AU109"/>
      <c r="AV109"/>
      <c r="AW109"/>
      <c r="AX109"/>
      <c r="AY109"/>
    </row>
    <row r="110" spans="1:51" x14ac:dyDescent="0.2">
      <c r="A110" s="568"/>
      <c r="B110" s="567"/>
      <c r="C110" s="570"/>
      <c r="D110" s="573"/>
      <c r="E110" s="589"/>
      <c r="F110" s="592"/>
      <c r="G110" s="595"/>
      <c r="H110" s="87"/>
      <c r="I110" s="87"/>
      <c r="J110" s="87"/>
      <c r="K110" s="87"/>
      <c r="L110" s="562"/>
      <c r="M110" s="562"/>
      <c r="N110" s="562"/>
      <c r="O110" s="562"/>
      <c r="P110" s="562"/>
      <c r="Q110" s="562"/>
      <c r="R110" s="562"/>
      <c r="S110" s="562"/>
      <c r="T110" s="562"/>
      <c r="U110" s="562"/>
      <c r="V110" s="562"/>
      <c r="W110" s="562"/>
      <c r="X110" s="562"/>
      <c r="Y110" s="562"/>
      <c r="Z110" s="562"/>
      <c r="AA110" s="562"/>
      <c r="AB110" s="562"/>
      <c r="AC110" s="562"/>
      <c r="AD110" s="562"/>
      <c r="AE110" s="562"/>
      <c r="AF110" s="46"/>
      <c r="AG110" s="46"/>
      <c r="AH110" s="562"/>
      <c r="AI110" s="562"/>
      <c r="AJ110" s="562"/>
      <c r="AK110" s="562"/>
      <c r="AL110" s="562"/>
      <c r="AM110" s="562"/>
      <c r="AN110" s="562"/>
      <c r="AO110" s="562"/>
      <c r="AP110"/>
      <c r="AQ110"/>
      <c r="AR110"/>
      <c r="AS110"/>
      <c r="AT110"/>
      <c r="AU110"/>
      <c r="AV110"/>
      <c r="AW110"/>
      <c r="AX110"/>
      <c r="AY110"/>
    </row>
    <row r="111" spans="1:51" s="27" customFormat="1" ht="13.5" thickBot="1" x14ac:dyDescent="0.25">
      <c r="A111" s="563" t="s">
        <v>81</v>
      </c>
      <c r="B111" s="564"/>
      <c r="C111" s="571"/>
      <c r="D111" s="574"/>
      <c r="E111" s="590"/>
      <c r="F111" s="593"/>
      <c r="G111" s="596"/>
      <c r="H111" s="88"/>
      <c r="I111" s="88"/>
      <c r="J111" s="88"/>
      <c r="K111" s="88"/>
      <c r="L111" s="562"/>
      <c r="M111" s="562"/>
      <c r="N111" s="562"/>
      <c r="O111" s="562"/>
      <c r="P111" s="562"/>
      <c r="Q111" s="562"/>
      <c r="R111" s="562"/>
      <c r="S111" s="562"/>
      <c r="T111" s="562"/>
      <c r="U111" s="562"/>
      <c r="V111" s="562"/>
      <c r="W111" s="562"/>
      <c r="X111" s="562"/>
      <c r="Y111" s="562"/>
      <c r="Z111" s="562"/>
      <c r="AA111" s="562"/>
      <c r="AB111" s="562"/>
      <c r="AC111" s="562"/>
      <c r="AD111" s="562"/>
      <c r="AE111" s="562"/>
      <c r="AF111" s="50"/>
      <c r="AG111" s="50"/>
      <c r="AH111" s="562"/>
      <c r="AI111" s="562"/>
      <c r="AJ111" s="562"/>
      <c r="AK111" s="562"/>
      <c r="AL111" s="562"/>
      <c r="AM111" s="562"/>
      <c r="AN111" s="562"/>
      <c r="AO111" s="562"/>
      <c r="AP111"/>
      <c r="AQ111"/>
      <c r="AR111"/>
      <c r="AS111"/>
      <c r="AT111"/>
      <c r="AU111"/>
      <c r="AV111"/>
      <c r="AW111"/>
      <c r="AX111"/>
      <c r="AY111"/>
    </row>
    <row r="112" spans="1:51" ht="18.600000000000001" customHeight="1" thickTop="1" x14ac:dyDescent="0.25">
      <c r="A112" s="66" t="s">
        <v>19</v>
      </c>
      <c r="B112" s="51" t="s">
        <v>20</v>
      </c>
      <c r="C112" s="216"/>
      <c r="D112" s="208"/>
      <c r="E112" s="217"/>
      <c r="F112" s="208"/>
      <c r="G112" s="209"/>
      <c r="H112" s="89"/>
      <c r="I112" s="89"/>
      <c r="J112" s="89"/>
      <c r="K112" s="89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/>
      <c r="AQ112"/>
      <c r="AR112"/>
      <c r="AS112"/>
      <c r="AT112"/>
      <c r="AU112"/>
      <c r="AV112"/>
      <c r="AW112"/>
      <c r="AX112"/>
      <c r="AY112"/>
    </row>
    <row r="113" spans="1:51" ht="18.600000000000001" customHeight="1" x14ac:dyDescent="0.25">
      <c r="A113" s="66" t="s">
        <v>21</v>
      </c>
      <c r="B113" s="51" t="s">
        <v>22</v>
      </c>
      <c r="C113" s="216"/>
      <c r="D113" s="208"/>
      <c r="E113" s="172"/>
      <c r="F113" s="208"/>
      <c r="G113" s="209"/>
      <c r="H113" s="89"/>
      <c r="I113" s="89"/>
      <c r="J113" s="89"/>
      <c r="K113" s="89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/>
      <c r="AQ113"/>
      <c r="AR113"/>
      <c r="AS113"/>
      <c r="AT113"/>
      <c r="AU113"/>
      <c r="AV113"/>
      <c r="AW113"/>
      <c r="AX113"/>
      <c r="AY113"/>
    </row>
    <row r="114" spans="1:51" ht="18.600000000000001" customHeight="1" x14ac:dyDescent="0.25">
      <c r="A114" s="66" t="s">
        <v>23</v>
      </c>
      <c r="B114" s="51" t="s">
        <v>47</v>
      </c>
      <c r="C114" s="214">
        <f>+C112+C113</f>
        <v>0</v>
      </c>
      <c r="D114" s="210">
        <f>+D112+D113</f>
        <v>0</v>
      </c>
      <c r="E114" s="218">
        <f>+E112+E113</f>
        <v>0</v>
      </c>
      <c r="F114" s="210">
        <f>+F112+F113</f>
        <v>0</v>
      </c>
      <c r="G114" s="211">
        <f>+G112+G113</f>
        <v>0</v>
      </c>
      <c r="H114" s="89"/>
      <c r="I114" s="89"/>
      <c r="J114" s="89"/>
      <c r="K114" s="89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/>
      <c r="AQ114"/>
      <c r="AR114"/>
      <c r="AS114"/>
      <c r="AT114"/>
      <c r="AU114"/>
      <c r="AV114"/>
      <c r="AW114"/>
      <c r="AX114"/>
      <c r="AY114"/>
    </row>
    <row r="115" spans="1:51" ht="18.600000000000001" customHeight="1" x14ac:dyDescent="0.25">
      <c r="A115" s="66" t="s">
        <v>24</v>
      </c>
      <c r="B115" s="51" t="s">
        <v>43</v>
      </c>
      <c r="C115" s="216"/>
      <c r="D115" s="208"/>
      <c r="E115" s="172"/>
      <c r="F115" s="208"/>
      <c r="G115" s="209"/>
      <c r="H115" s="89"/>
      <c r="I115" s="89"/>
      <c r="J115" s="89"/>
      <c r="K115" s="89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/>
      <c r="AQ115"/>
      <c r="AR115"/>
      <c r="AS115"/>
      <c r="AT115"/>
      <c r="AU115"/>
      <c r="AV115"/>
      <c r="AW115"/>
      <c r="AX115"/>
      <c r="AY115"/>
    </row>
    <row r="116" spans="1:51" ht="18.600000000000001" customHeight="1" thickBot="1" x14ac:dyDescent="0.3">
      <c r="A116" s="67" t="s">
        <v>25</v>
      </c>
      <c r="B116" s="52" t="s">
        <v>42</v>
      </c>
      <c r="C116" s="215">
        <f>+C114-C115</f>
        <v>0</v>
      </c>
      <c r="D116" s="212">
        <f>+D114-D115</f>
        <v>0</v>
      </c>
      <c r="E116" s="179">
        <f>+E114-E115</f>
        <v>0</v>
      </c>
      <c r="F116" s="212">
        <f>+F114-F115</f>
        <v>0</v>
      </c>
      <c r="G116" s="213">
        <f>+G114-G115</f>
        <v>0</v>
      </c>
      <c r="H116" s="89"/>
      <c r="I116" s="89"/>
      <c r="J116" s="89"/>
      <c r="K116" s="89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/>
      <c r="AQ116"/>
      <c r="AR116"/>
      <c r="AS116"/>
      <c r="AT116"/>
      <c r="AU116"/>
      <c r="AV116"/>
      <c r="AW116"/>
      <c r="AX116"/>
      <c r="AY116"/>
    </row>
    <row r="117" spans="1:51" customFormat="1" ht="11.25" customHeight="1" x14ac:dyDescent="0.2">
      <c r="A117" s="90"/>
      <c r="B117" s="90"/>
      <c r="C117" s="85"/>
      <c r="D117" s="85"/>
      <c r="E117" s="85"/>
      <c r="F117" s="90"/>
      <c r="G117" s="90"/>
      <c r="H117" s="90"/>
      <c r="I117" s="90"/>
      <c r="J117" s="90"/>
      <c r="K117" s="90"/>
    </row>
    <row r="118" spans="1:51" customFormat="1" ht="11.25" customHeight="1" x14ac:dyDescent="0.2">
      <c r="A118" s="599"/>
      <c r="B118" s="506"/>
      <c r="C118" s="85"/>
      <c r="D118" s="85"/>
      <c r="E118" s="85"/>
      <c r="F118" s="90"/>
      <c r="G118" s="90"/>
      <c r="H118" s="90"/>
      <c r="I118" s="90"/>
      <c r="J118" s="90"/>
      <c r="K118" s="90"/>
    </row>
    <row r="119" spans="1:5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</row>
    <row r="120" spans="1:51" ht="11.25" customHeight="1" x14ac:dyDescent="0.3">
      <c r="A120" s="575" t="s">
        <v>2</v>
      </c>
      <c r="B120" s="576"/>
      <c r="C120" s="84"/>
      <c r="D120" s="84"/>
      <c r="E120" s="84" t="s">
        <v>2</v>
      </c>
      <c r="F120" s="84"/>
      <c r="G120" s="84"/>
      <c r="H120" s="84"/>
      <c r="I120" s="84"/>
      <c r="J120" s="84"/>
      <c r="K120" s="8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/>
      <c r="AQ120"/>
      <c r="AR120"/>
      <c r="AS120"/>
      <c r="AT120"/>
      <c r="AU120"/>
      <c r="AV120"/>
      <c r="AW120"/>
      <c r="AX120"/>
      <c r="AY120"/>
    </row>
    <row r="121" spans="1:51" ht="7.5" customHeight="1" thickBot="1" x14ac:dyDescent="0.25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/>
      <c r="AQ121"/>
      <c r="AR121"/>
      <c r="AS121"/>
      <c r="AT121"/>
      <c r="AU121"/>
      <c r="AV121"/>
      <c r="AW121"/>
      <c r="AX121"/>
      <c r="AY121"/>
    </row>
    <row r="122" spans="1:51" ht="25.5" customHeight="1" x14ac:dyDescent="0.2">
      <c r="A122" s="577" t="s">
        <v>113</v>
      </c>
      <c r="B122" s="578"/>
      <c r="C122" s="581" t="s">
        <v>57</v>
      </c>
      <c r="D122" s="582"/>
      <c r="E122" s="582"/>
      <c r="F122" s="582"/>
      <c r="G122" s="583"/>
      <c r="H122" s="584"/>
      <c r="I122" s="584"/>
      <c r="J122" s="584"/>
      <c r="K122" s="584"/>
      <c r="L122" s="565"/>
      <c r="M122" s="565"/>
      <c r="N122" s="565"/>
      <c r="O122" s="565"/>
      <c r="P122" s="565"/>
      <c r="Q122" s="565"/>
      <c r="R122" s="565"/>
      <c r="S122" s="565"/>
      <c r="T122" s="565"/>
      <c r="U122" s="565"/>
      <c r="V122" s="565"/>
      <c r="W122" s="565"/>
      <c r="X122" s="565"/>
      <c r="Y122" s="565"/>
      <c r="Z122" s="565"/>
      <c r="AA122" s="565"/>
      <c r="AB122" s="565"/>
      <c r="AC122" s="565"/>
      <c r="AD122" s="565"/>
      <c r="AE122" s="565"/>
      <c r="AF122" s="565"/>
      <c r="AG122" s="565"/>
      <c r="AH122" s="565"/>
      <c r="AI122" s="565"/>
      <c r="AJ122" s="565"/>
      <c r="AK122" s="565"/>
      <c r="AL122" s="565"/>
      <c r="AM122" s="565"/>
      <c r="AN122" s="565"/>
      <c r="AO122" s="565"/>
      <c r="AP122"/>
      <c r="AQ122"/>
      <c r="AR122"/>
      <c r="AS122"/>
      <c r="AT122"/>
      <c r="AU122"/>
      <c r="AV122"/>
      <c r="AW122"/>
      <c r="AX122"/>
      <c r="AY122"/>
    </row>
    <row r="123" spans="1:51" ht="25.5" customHeight="1" x14ac:dyDescent="0.2">
      <c r="A123" s="579"/>
      <c r="B123" s="580"/>
      <c r="C123" s="585" t="s">
        <v>59</v>
      </c>
      <c r="D123" s="586"/>
      <c r="E123" s="586"/>
      <c r="F123" s="586"/>
      <c r="G123" s="587"/>
      <c r="H123" s="84"/>
      <c r="I123" s="84"/>
      <c r="J123" s="84"/>
      <c r="K123" s="84"/>
      <c r="L123" s="49"/>
      <c r="M123" s="2"/>
      <c r="N123" s="2"/>
      <c r="O123" s="2"/>
      <c r="P123" s="2"/>
      <c r="Q123" s="2"/>
      <c r="R123" s="2"/>
      <c r="S123" s="2"/>
      <c r="T123" s="2"/>
      <c r="U123" s="2"/>
      <c r="V123" s="562"/>
      <c r="W123" s="562"/>
      <c r="X123" s="2"/>
      <c r="Y123" s="2"/>
      <c r="Z123" s="2"/>
      <c r="AA123" s="2"/>
      <c r="AB123" s="2"/>
      <c r="AC123" s="2"/>
      <c r="AD123" s="2"/>
      <c r="AE123" s="2"/>
      <c r="AF123" s="565"/>
      <c r="AG123" s="565"/>
      <c r="AH123" s="565"/>
      <c r="AI123" s="565"/>
      <c r="AJ123" s="565"/>
      <c r="AK123" s="565"/>
      <c r="AL123" s="565"/>
      <c r="AM123" s="565"/>
      <c r="AN123" s="565"/>
      <c r="AO123" s="565"/>
      <c r="AP123"/>
      <c r="AQ123"/>
      <c r="AR123"/>
      <c r="AS123"/>
      <c r="AT123"/>
      <c r="AU123"/>
      <c r="AV123"/>
      <c r="AW123"/>
      <c r="AX123"/>
      <c r="AY123"/>
    </row>
    <row r="124" spans="1:51" ht="12.75" customHeight="1" x14ac:dyDescent="0.2">
      <c r="A124" s="566" t="s">
        <v>127</v>
      </c>
      <c r="B124" s="567"/>
      <c r="C124" s="569" t="s">
        <v>51</v>
      </c>
      <c r="D124" s="572" t="s">
        <v>56</v>
      </c>
      <c r="E124" s="588" t="s">
        <v>52</v>
      </c>
      <c r="F124" s="591" t="s">
        <v>122</v>
      </c>
      <c r="G124" s="594" t="s">
        <v>53</v>
      </c>
      <c r="H124" s="87"/>
      <c r="I124" s="87"/>
      <c r="J124" s="87"/>
      <c r="K124" s="87"/>
      <c r="L124" s="562"/>
      <c r="M124" s="562"/>
      <c r="N124" s="562"/>
      <c r="O124" s="562"/>
      <c r="P124" s="562"/>
      <c r="Q124" s="562"/>
      <c r="R124" s="562"/>
      <c r="S124" s="562"/>
      <c r="T124" s="562"/>
      <c r="U124" s="562"/>
      <c r="V124" s="562"/>
      <c r="W124" s="562"/>
      <c r="X124" s="562"/>
      <c r="Y124" s="562"/>
      <c r="Z124" s="562"/>
      <c r="AA124" s="562"/>
      <c r="AB124" s="562"/>
      <c r="AC124" s="562"/>
      <c r="AD124" s="562"/>
      <c r="AE124" s="562"/>
      <c r="AF124" s="46"/>
      <c r="AG124" s="46"/>
      <c r="AH124" s="562"/>
      <c r="AI124" s="562"/>
      <c r="AJ124" s="562"/>
      <c r="AK124" s="562"/>
      <c r="AL124" s="562"/>
      <c r="AM124" s="562"/>
      <c r="AN124" s="562"/>
      <c r="AO124" s="562"/>
      <c r="AP124"/>
      <c r="AQ124"/>
      <c r="AR124"/>
      <c r="AS124"/>
      <c r="AT124"/>
      <c r="AU124"/>
      <c r="AV124"/>
      <c r="AW124"/>
      <c r="AX124"/>
      <c r="AY124"/>
    </row>
    <row r="125" spans="1:51" x14ac:dyDescent="0.2">
      <c r="A125" s="568"/>
      <c r="B125" s="567"/>
      <c r="C125" s="570"/>
      <c r="D125" s="573"/>
      <c r="E125" s="589"/>
      <c r="F125" s="592"/>
      <c r="G125" s="595"/>
      <c r="H125" s="87"/>
      <c r="I125" s="87"/>
      <c r="J125" s="87"/>
      <c r="K125" s="87"/>
      <c r="L125" s="562"/>
      <c r="M125" s="562"/>
      <c r="N125" s="562"/>
      <c r="O125" s="562"/>
      <c r="P125" s="562"/>
      <c r="Q125" s="562"/>
      <c r="R125" s="562"/>
      <c r="S125" s="562"/>
      <c r="T125" s="562"/>
      <c r="U125" s="562"/>
      <c r="V125" s="562"/>
      <c r="W125" s="562"/>
      <c r="X125" s="562"/>
      <c r="Y125" s="562"/>
      <c r="Z125" s="562"/>
      <c r="AA125" s="562"/>
      <c r="AB125" s="562"/>
      <c r="AC125" s="562"/>
      <c r="AD125" s="562"/>
      <c r="AE125" s="562"/>
      <c r="AF125" s="46"/>
      <c r="AG125" s="46"/>
      <c r="AH125" s="562"/>
      <c r="AI125" s="562"/>
      <c r="AJ125" s="562"/>
      <c r="AK125" s="562"/>
      <c r="AL125" s="562"/>
      <c r="AM125" s="562"/>
      <c r="AN125" s="562"/>
      <c r="AO125" s="562"/>
      <c r="AP125"/>
      <c r="AQ125"/>
      <c r="AR125"/>
      <c r="AS125"/>
      <c r="AT125"/>
      <c r="AU125"/>
      <c r="AV125"/>
      <c r="AW125"/>
      <c r="AX125"/>
      <c r="AY125"/>
    </row>
    <row r="126" spans="1:51" s="27" customFormat="1" ht="13.5" thickBot="1" x14ac:dyDescent="0.25">
      <c r="A126" s="563" t="s">
        <v>81</v>
      </c>
      <c r="B126" s="564"/>
      <c r="C126" s="571"/>
      <c r="D126" s="574"/>
      <c r="E126" s="590"/>
      <c r="F126" s="593"/>
      <c r="G126" s="596"/>
      <c r="H126" s="88"/>
      <c r="I126" s="88"/>
      <c r="J126" s="88"/>
      <c r="K126" s="88"/>
      <c r="L126" s="562"/>
      <c r="M126" s="562"/>
      <c r="N126" s="562"/>
      <c r="O126" s="562"/>
      <c r="P126" s="562"/>
      <c r="Q126" s="562"/>
      <c r="R126" s="562"/>
      <c r="S126" s="562"/>
      <c r="T126" s="562"/>
      <c r="U126" s="562"/>
      <c r="V126" s="562"/>
      <c r="W126" s="562"/>
      <c r="X126" s="562"/>
      <c r="Y126" s="562"/>
      <c r="Z126" s="562"/>
      <c r="AA126" s="562"/>
      <c r="AB126" s="562"/>
      <c r="AC126" s="562"/>
      <c r="AD126" s="562"/>
      <c r="AE126" s="562"/>
      <c r="AF126" s="50"/>
      <c r="AG126" s="50"/>
      <c r="AH126" s="562"/>
      <c r="AI126" s="562"/>
      <c r="AJ126" s="562"/>
      <c r="AK126" s="562"/>
      <c r="AL126" s="562"/>
      <c r="AM126" s="562"/>
      <c r="AN126" s="562"/>
      <c r="AO126" s="562"/>
      <c r="AP126"/>
      <c r="AQ126"/>
      <c r="AR126"/>
      <c r="AS126"/>
      <c r="AT126"/>
      <c r="AU126"/>
      <c r="AV126"/>
      <c r="AW126"/>
      <c r="AX126"/>
      <c r="AY126"/>
    </row>
    <row r="127" spans="1:51" ht="18.600000000000001" customHeight="1" thickTop="1" x14ac:dyDescent="0.25">
      <c r="A127" s="66" t="s">
        <v>19</v>
      </c>
      <c r="B127" s="51" t="s">
        <v>20</v>
      </c>
      <c r="C127" s="216"/>
      <c r="D127" s="208"/>
      <c r="E127" s="217"/>
      <c r="F127" s="208"/>
      <c r="G127" s="209"/>
      <c r="H127" s="89"/>
      <c r="I127" s="89"/>
      <c r="J127" s="89"/>
      <c r="K127" s="89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/>
      <c r="AQ127"/>
      <c r="AR127"/>
      <c r="AS127"/>
      <c r="AT127"/>
      <c r="AU127"/>
      <c r="AV127"/>
      <c r="AW127"/>
      <c r="AX127"/>
      <c r="AY127"/>
    </row>
    <row r="128" spans="1:51" ht="18.600000000000001" customHeight="1" x14ac:dyDescent="0.25">
      <c r="A128" s="66" t="s">
        <v>21</v>
      </c>
      <c r="B128" s="51" t="s">
        <v>22</v>
      </c>
      <c r="C128" s="216"/>
      <c r="D128" s="208"/>
      <c r="E128" s="172"/>
      <c r="F128" s="208"/>
      <c r="G128" s="209"/>
      <c r="H128" s="89"/>
      <c r="I128" s="89"/>
      <c r="J128" s="89"/>
      <c r="K128" s="89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/>
      <c r="AQ128"/>
      <c r="AR128"/>
      <c r="AS128"/>
      <c r="AT128"/>
      <c r="AU128"/>
      <c r="AV128"/>
      <c r="AW128"/>
      <c r="AX128"/>
      <c r="AY128"/>
    </row>
    <row r="129" spans="1:51" ht="18.600000000000001" customHeight="1" x14ac:dyDescent="0.25">
      <c r="A129" s="66" t="s">
        <v>23</v>
      </c>
      <c r="B129" s="51" t="s">
        <v>47</v>
      </c>
      <c r="C129" s="214">
        <f>+C127+C128</f>
        <v>0</v>
      </c>
      <c r="D129" s="210">
        <f>+D127+D128</f>
        <v>0</v>
      </c>
      <c r="E129" s="218">
        <f>+E127+E128</f>
        <v>0</v>
      </c>
      <c r="F129" s="210">
        <f>+F127+F128</f>
        <v>0</v>
      </c>
      <c r="G129" s="211">
        <f>+G127+G128</f>
        <v>0</v>
      </c>
      <c r="H129" s="89"/>
      <c r="I129" s="89"/>
      <c r="J129" s="89"/>
      <c r="K129" s="89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/>
      <c r="AQ129"/>
      <c r="AR129"/>
      <c r="AS129"/>
      <c r="AT129"/>
      <c r="AU129"/>
      <c r="AV129"/>
      <c r="AW129"/>
      <c r="AX129"/>
      <c r="AY129"/>
    </row>
    <row r="130" spans="1:51" ht="18.600000000000001" customHeight="1" x14ac:dyDescent="0.25">
      <c r="A130" s="66" t="s">
        <v>24</v>
      </c>
      <c r="B130" s="51" t="s">
        <v>43</v>
      </c>
      <c r="C130" s="216"/>
      <c r="D130" s="208"/>
      <c r="E130" s="172"/>
      <c r="F130" s="208"/>
      <c r="G130" s="209"/>
      <c r="H130" s="89"/>
      <c r="I130" s="89"/>
      <c r="J130" s="89"/>
      <c r="K130" s="89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/>
      <c r="AQ130"/>
      <c r="AR130"/>
      <c r="AS130"/>
      <c r="AT130"/>
      <c r="AU130"/>
      <c r="AV130"/>
      <c r="AW130"/>
      <c r="AX130"/>
      <c r="AY130"/>
    </row>
    <row r="131" spans="1:51" ht="18.600000000000001" customHeight="1" thickBot="1" x14ac:dyDescent="0.3">
      <c r="A131" s="67" t="s">
        <v>25</v>
      </c>
      <c r="B131" s="52" t="s">
        <v>42</v>
      </c>
      <c r="C131" s="215">
        <f>+C129-C130</f>
        <v>0</v>
      </c>
      <c r="D131" s="212">
        <f>+D129-D130</f>
        <v>0</v>
      </c>
      <c r="E131" s="179">
        <f>+E129-E130</f>
        <v>0</v>
      </c>
      <c r="F131" s="212">
        <f>+F129-F130</f>
        <v>0</v>
      </c>
      <c r="G131" s="213">
        <f>+G129-G130</f>
        <v>0</v>
      </c>
      <c r="H131" s="89"/>
      <c r="I131" s="89"/>
      <c r="J131" s="89"/>
      <c r="K131" s="89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/>
      <c r="AQ131"/>
      <c r="AR131"/>
      <c r="AS131"/>
      <c r="AT131"/>
      <c r="AU131"/>
      <c r="AV131"/>
      <c r="AW131"/>
      <c r="AX131"/>
      <c r="AY131"/>
    </row>
    <row r="132" spans="1:51" customFormat="1" ht="11.25" customHeight="1" x14ac:dyDescent="0.2">
      <c r="A132" s="91"/>
      <c r="B132" s="90"/>
      <c r="C132" s="85"/>
      <c r="D132" s="85"/>
      <c r="E132" s="85"/>
      <c r="F132" s="90"/>
      <c r="G132" s="90"/>
      <c r="H132" s="90"/>
      <c r="I132" s="90"/>
      <c r="J132" s="90"/>
      <c r="K132" s="90"/>
    </row>
    <row r="133" spans="1:51" customFormat="1" ht="11.25" customHeight="1" x14ac:dyDescent="0.2">
      <c r="A133" s="91"/>
      <c r="B133" s="90"/>
      <c r="C133" s="85"/>
      <c r="D133" s="85"/>
      <c r="E133" s="85"/>
      <c r="F133" s="90"/>
      <c r="G133" s="90"/>
      <c r="H133" s="90"/>
      <c r="I133" s="90"/>
      <c r="J133" s="90"/>
      <c r="K133" s="90"/>
    </row>
    <row r="134" spans="1:51" customFormat="1" ht="11.25" customHeight="1" x14ac:dyDescent="0.2">
      <c r="A134" s="91"/>
      <c r="B134" s="90"/>
      <c r="C134" s="85"/>
      <c r="D134" s="85"/>
      <c r="E134" s="85"/>
      <c r="F134" s="90"/>
      <c r="G134" s="90"/>
      <c r="H134" s="90"/>
      <c r="I134" s="90"/>
      <c r="J134" s="90"/>
      <c r="K134" s="90"/>
    </row>
    <row r="135" spans="1:5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</row>
    <row r="136" spans="1:51" ht="18.75" x14ac:dyDescent="0.2">
      <c r="A136" s="607"/>
      <c r="B136" s="607"/>
      <c r="C136" s="84"/>
      <c r="D136" s="84"/>
      <c r="E136" s="84"/>
      <c r="F136" s="84"/>
      <c r="G136" s="84"/>
      <c r="H136" s="84"/>
      <c r="I136" s="84"/>
      <c r="J136" s="84"/>
      <c r="K136" s="8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/>
      <c r="AQ136"/>
      <c r="AR136"/>
      <c r="AS136"/>
      <c r="AT136"/>
      <c r="AU136"/>
      <c r="AV136"/>
      <c r="AW136"/>
      <c r="AX136"/>
      <c r="AY136"/>
    </row>
    <row r="137" spans="1:51" ht="7.5" customHeight="1" thickBot="1" x14ac:dyDescent="0.25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/>
      <c r="AQ137"/>
      <c r="AR137"/>
      <c r="AS137"/>
      <c r="AT137"/>
      <c r="AU137"/>
      <c r="AV137"/>
      <c r="AW137"/>
      <c r="AX137"/>
      <c r="AY137"/>
    </row>
    <row r="138" spans="1:51" ht="25.5" customHeight="1" x14ac:dyDescent="0.2">
      <c r="A138" s="608" t="s">
        <v>113</v>
      </c>
      <c r="B138" s="609"/>
      <c r="C138" s="608" t="s">
        <v>235</v>
      </c>
      <c r="D138" s="609"/>
      <c r="E138" s="86"/>
      <c r="F138" s="584"/>
      <c r="G138" s="584"/>
      <c r="H138" s="584"/>
      <c r="I138" s="584"/>
      <c r="J138" s="584"/>
      <c r="K138" s="584"/>
      <c r="L138" s="565"/>
      <c r="M138" s="565"/>
      <c r="N138" s="565"/>
      <c r="O138" s="565"/>
      <c r="P138" s="565"/>
      <c r="Q138" s="565"/>
      <c r="R138" s="565"/>
      <c r="S138" s="565"/>
      <c r="T138" s="565"/>
      <c r="U138" s="565"/>
      <c r="V138" s="565"/>
      <c r="W138" s="565"/>
      <c r="X138" s="565"/>
      <c r="Y138" s="565"/>
      <c r="Z138" s="565"/>
      <c r="AA138" s="565"/>
      <c r="AB138" s="565"/>
      <c r="AC138" s="565"/>
      <c r="AD138" s="565"/>
      <c r="AE138" s="565"/>
      <c r="AF138" s="565"/>
      <c r="AG138" s="565"/>
      <c r="AH138" s="565"/>
      <c r="AI138" s="565"/>
      <c r="AJ138" s="565"/>
      <c r="AK138" s="565"/>
      <c r="AL138" s="565"/>
      <c r="AM138" s="565"/>
      <c r="AN138" s="565"/>
      <c r="AO138" s="565"/>
      <c r="AP138"/>
      <c r="AQ138"/>
      <c r="AR138"/>
      <c r="AS138"/>
      <c r="AT138"/>
      <c r="AU138"/>
      <c r="AV138"/>
      <c r="AW138"/>
      <c r="AX138"/>
      <c r="AY138"/>
    </row>
    <row r="139" spans="1:51" ht="25.5" customHeight="1" x14ac:dyDescent="0.2">
      <c r="A139" s="610"/>
      <c r="B139" s="611"/>
      <c r="C139" s="615"/>
      <c r="D139" s="616"/>
      <c r="E139" s="87"/>
      <c r="F139" s="87"/>
      <c r="G139" s="87"/>
      <c r="H139" s="84"/>
      <c r="I139" s="84"/>
      <c r="J139" s="84"/>
      <c r="K139" s="84"/>
      <c r="L139" s="49"/>
      <c r="M139" s="2"/>
      <c r="N139" s="2"/>
      <c r="O139" s="2"/>
      <c r="P139" s="2"/>
      <c r="Q139" s="2"/>
      <c r="R139" s="2"/>
      <c r="S139" s="2"/>
      <c r="T139" s="2"/>
      <c r="U139" s="2"/>
      <c r="V139" s="562"/>
      <c r="W139" s="562"/>
      <c r="X139" s="2"/>
      <c r="Y139" s="2"/>
      <c r="Z139" s="2"/>
      <c r="AA139" s="2"/>
      <c r="AB139" s="2"/>
      <c r="AC139" s="2"/>
      <c r="AD139" s="2"/>
      <c r="AE139" s="2"/>
      <c r="AF139" s="565"/>
      <c r="AG139" s="565"/>
      <c r="AH139" s="565"/>
      <c r="AI139" s="565"/>
      <c r="AJ139" s="565"/>
      <c r="AK139" s="565"/>
      <c r="AL139" s="565"/>
      <c r="AM139" s="565"/>
      <c r="AN139" s="565"/>
      <c r="AO139" s="565"/>
      <c r="AP139"/>
      <c r="AQ139"/>
      <c r="AR139"/>
      <c r="AS139"/>
      <c r="AT139"/>
      <c r="AU139"/>
      <c r="AV139"/>
      <c r="AW139"/>
      <c r="AX139"/>
      <c r="AY139"/>
    </row>
    <row r="140" spans="1:51" ht="12.75" customHeight="1" x14ac:dyDescent="0.2">
      <c r="A140" s="566" t="s">
        <v>236</v>
      </c>
      <c r="B140" s="629"/>
      <c r="C140" s="612" t="s">
        <v>58</v>
      </c>
      <c r="D140" s="617" t="s">
        <v>59</v>
      </c>
      <c r="E140" s="87"/>
      <c r="F140" s="87"/>
      <c r="G140" s="87"/>
      <c r="H140" s="87"/>
      <c r="I140" s="87"/>
      <c r="J140" s="87"/>
      <c r="K140" s="87"/>
      <c r="L140" s="562"/>
      <c r="M140" s="562"/>
      <c r="N140" s="562"/>
      <c r="O140" s="562"/>
      <c r="P140" s="562"/>
      <c r="Q140" s="562"/>
      <c r="R140" s="562"/>
      <c r="S140" s="562"/>
      <c r="T140" s="562"/>
      <c r="U140" s="562"/>
      <c r="V140" s="562"/>
      <c r="W140" s="562"/>
      <c r="X140" s="562"/>
      <c r="Y140" s="562"/>
      <c r="Z140" s="562"/>
      <c r="AA140" s="562"/>
      <c r="AB140" s="562"/>
      <c r="AC140" s="562"/>
      <c r="AD140" s="562"/>
      <c r="AE140" s="562"/>
      <c r="AF140" s="46"/>
      <c r="AG140" s="46"/>
      <c r="AH140" s="562"/>
      <c r="AI140" s="562"/>
      <c r="AJ140" s="562"/>
      <c r="AK140" s="562"/>
      <c r="AL140" s="562"/>
      <c r="AM140" s="562"/>
      <c r="AN140" s="562"/>
      <c r="AO140" s="562"/>
      <c r="AP140"/>
      <c r="AQ140"/>
      <c r="AR140"/>
      <c r="AS140"/>
      <c r="AT140"/>
      <c r="AU140"/>
      <c r="AV140"/>
      <c r="AW140"/>
      <c r="AX140"/>
      <c r="AY140"/>
    </row>
    <row r="141" spans="1:51" x14ac:dyDescent="0.2">
      <c r="A141" s="630"/>
      <c r="B141" s="629"/>
      <c r="C141" s="613"/>
      <c r="D141" s="618"/>
      <c r="E141" s="87"/>
      <c r="F141" s="84"/>
      <c r="G141" s="84"/>
      <c r="H141" s="87"/>
      <c r="I141" s="87"/>
      <c r="J141" s="87"/>
      <c r="K141" s="87"/>
      <c r="L141" s="562"/>
      <c r="M141" s="562"/>
      <c r="N141" s="562"/>
      <c r="O141" s="562"/>
      <c r="P141" s="562"/>
      <c r="Q141" s="562"/>
      <c r="R141" s="562"/>
      <c r="S141" s="562"/>
      <c r="T141" s="562"/>
      <c r="U141" s="562"/>
      <c r="V141" s="562"/>
      <c r="W141" s="562"/>
      <c r="X141" s="562"/>
      <c r="Y141" s="562"/>
      <c r="Z141" s="562"/>
      <c r="AA141" s="562"/>
      <c r="AB141" s="562"/>
      <c r="AC141" s="562"/>
      <c r="AD141" s="562"/>
      <c r="AE141" s="562"/>
      <c r="AF141" s="46"/>
      <c r="AG141" s="46"/>
      <c r="AH141" s="562"/>
      <c r="AI141" s="562"/>
      <c r="AJ141" s="562"/>
      <c r="AK141" s="562"/>
      <c r="AL141" s="562"/>
      <c r="AM141" s="562"/>
      <c r="AN141" s="562"/>
      <c r="AO141" s="562"/>
      <c r="AP141"/>
      <c r="AQ141"/>
      <c r="AR141"/>
      <c r="AS141"/>
      <c r="AT141"/>
      <c r="AU141"/>
      <c r="AV141"/>
      <c r="AW141"/>
      <c r="AX141"/>
      <c r="AY141"/>
    </row>
    <row r="142" spans="1:51" s="27" customFormat="1" ht="13.5" thickBot="1" x14ac:dyDescent="0.25">
      <c r="A142" s="563" t="s">
        <v>81</v>
      </c>
      <c r="B142" s="564"/>
      <c r="C142" s="614"/>
      <c r="D142" s="619"/>
      <c r="E142" s="88"/>
      <c r="F142" s="88"/>
      <c r="G142" s="88"/>
      <c r="H142" s="88"/>
      <c r="I142" s="88"/>
      <c r="J142" s="88"/>
      <c r="K142" s="88"/>
      <c r="L142" s="562"/>
      <c r="M142" s="562"/>
      <c r="N142" s="562"/>
      <c r="O142" s="562"/>
      <c r="P142" s="562"/>
      <c r="Q142" s="562"/>
      <c r="R142" s="562"/>
      <c r="S142" s="562"/>
      <c r="T142" s="562"/>
      <c r="U142" s="562"/>
      <c r="V142" s="562"/>
      <c r="W142" s="562"/>
      <c r="X142" s="562"/>
      <c r="Y142" s="562"/>
      <c r="Z142" s="562"/>
      <c r="AA142" s="562"/>
      <c r="AB142" s="562"/>
      <c r="AC142" s="562"/>
      <c r="AD142" s="562"/>
      <c r="AE142" s="562"/>
      <c r="AF142" s="50"/>
      <c r="AG142" s="50"/>
      <c r="AH142" s="562"/>
      <c r="AI142" s="562"/>
      <c r="AJ142" s="562"/>
      <c r="AK142" s="562"/>
      <c r="AL142" s="562"/>
      <c r="AM142" s="562"/>
      <c r="AN142" s="562"/>
      <c r="AO142" s="562"/>
      <c r="AP142"/>
      <c r="AQ142"/>
      <c r="AR142"/>
      <c r="AS142"/>
      <c r="AT142"/>
      <c r="AU142"/>
      <c r="AV142"/>
      <c r="AW142"/>
      <c r="AX142"/>
      <c r="AY142"/>
    </row>
    <row r="143" spans="1:51" ht="18.600000000000001" customHeight="1" thickTop="1" x14ac:dyDescent="0.25">
      <c r="A143" s="66" t="s">
        <v>19</v>
      </c>
      <c r="B143" s="51" t="s">
        <v>20</v>
      </c>
      <c r="C143" s="214">
        <f>+C158+D158+E158+G158</f>
        <v>0</v>
      </c>
      <c r="D143" s="211">
        <f>+C173+D173+E173+G173</f>
        <v>0</v>
      </c>
      <c r="E143" s="89"/>
      <c r="F143" s="89"/>
      <c r="G143" s="89"/>
      <c r="H143" s="89"/>
      <c r="I143" s="89"/>
      <c r="J143" s="89"/>
      <c r="K143" s="89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/>
      <c r="AQ143"/>
      <c r="AR143"/>
      <c r="AS143"/>
      <c r="AT143"/>
      <c r="AU143"/>
      <c r="AV143"/>
      <c r="AW143"/>
      <c r="AX143"/>
      <c r="AY143"/>
    </row>
    <row r="144" spans="1:51" ht="18.600000000000001" customHeight="1" x14ac:dyDescent="0.25">
      <c r="A144" s="66" t="s">
        <v>21</v>
      </c>
      <c r="B144" s="51" t="s">
        <v>22</v>
      </c>
      <c r="C144" s="214">
        <f>+C159+D159+E159+G159</f>
        <v>0</v>
      </c>
      <c r="D144" s="211">
        <f>+C174+D174+E174+G174</f>
        <v>0</v>
      </c>
      <c r="E144" s="89"/>
      <c r="F144" s="89"/>
      <c r="G144" s="89"/>
      <c r="H144" s="89"/>
      <c r="I144" s="89"/>
      <c r="J144" s="89"/>
      <c r="K144" s="89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/>
      <c r="AQ144"/>
      <c r="AR144"/>
      <c r="AS144"/>
      <c r="AT144"/>
      <c r="AU144"/>
      <c r="AV144"/>
      <c r="AW144"/>
      <c r="AX144"/>
      <c r="AY144"/>
    </row>
    <row r="145" spans="1:51" ht="18.600000000000001" customHeight="1" x14ac:dyDescent="0.25">
      <c r="A145" s="66" t="s">
        <v>23</v>
      </c>
      <c r="B145" s="51" t="s">
        <v>47</v>
      </c>
      <c r="C145" s="214">
        <f>+C160+D160+E160+G160</f>
        <v>0</v>
      </c>
      <c r="D145" s="211">
        <f>+C175+D175+E175+G175</f>
        <v>0</v>
      </c>
      <c r="E145" s="89"/>
      <c r="F145" s="89"/>
      <c r="G145" s="89"/>
      <c r="H145" s="89"/>
      <c r="I145" s="89"/>
      <c r="J145" s="89"/>
      <c r="K145" s="89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/>
      <c r="AQ145"/>
      <c r="AR145"/>
      <c r="AS145"/>
      <c r="AT145"/>
      <c r="AU145"/>
      <c r="AV145"/>
      <c r="AW145"/>
      <c r="AX145"/>
      <c r="AY145"/>
    </row>
    <row r="146" spans="1:51" ht="18.600000000000001" customHeight="1" x14ac:dyDescent="0.25">
      <c r="A146" s="66" t="s">
        <v>24</v>
      </c>
      <c r="B146" s="51" t="s">
        <v>43</v>
      </c>
      <c r="C146" s="214">
        <f>+C161+D161+E161+G161</f>
        <v>0</v>
      </c>
      <c r="D146" s="211">
        <f>+C176+D176+E176+G176</f>
        <v>0</v>
      </c>
      <c r="E146" s="89"/>
      <c r="F146" s="89"/>
      <c r="G146" s="89"/>
      <c r="H146" s="89"/>
      <c r="I146" s="89"/>
      <c r="J146" s="89"/>
      <c r="K146" s="89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/>
      <c r="AQ146"/>
      <c r="AR146"/>
      <c r="AS146"/>
      <c r="AT146"/>
      <c r="AU146"/>
      <c r="AV146"/>
      <c r="AW146"/>
      <c r="AX146"/>
      <c r="AY146"/>
    </row>
    <row r="147" spans="1:51" ht="18.600000000000001" customHeight="1" thickBot="1" x14ac:dyDescent="0.3">
      <c r="A147" s="67" t="s">
        <v>25</v>
      </c>
      <c r="B147" s="52" t="s">
        <v>42</v>
      </c>
      <c r="C147" s="215">
        <f>+C162+D162+E162+G162</f>
        <v>0</v>
      </c>
      <c r="D147" s="213">
        <f>+C177+D177+E177+G177</f>
        <v>0</v>
      </c>
      <c r="E147" s="89"/>
      <c r="F147" s="89"/>
      <c r="G147" s="89"/>
      <c r="H147" s="89"/>
      <c r="I147" s="89"/>
      <c r="J147" s="89"/>
      <c r="K147" s="89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/>
      <c r="AQ147"/>
      <c r="AR147"/>
      <c r="AS147"/>
      <c r="AT147"/>
      <c r="AU147"/>
      <c r="AV147"/>
      <c r="AW147"/>
      <c r="AX147"/>
      <c r="AY147"/>
    </row>
    <row r="148" spans="1:51" customFormat="1" ht="11.25" customHeight="1" x14ac:dyDescent="0.2">
      <c r="A148" s="90"/>
      <c r="B148" s="90"/>
      <c r="C148" s="85"/>
      <c r="D148" s="85"/>
      <c r="E148" s="85"/>
      <c r="F148" s="90"/>
      <c r="G148" s="90"/>
      <c r="H148" s="90"/>
      <c r="I148" s="90"/>
      <c r="J148" s="90"/>
      <c r="K148" s="90"/>
    </row>
    <row r="149" spans="1:51" customFormat="1" ht="11.25" customHeight="1" x14ac:dyDescent="0.2">
      <c r="A149" s="599" t="s">
        <v>128</v>
      </c>
      <c r="B149" s="506"/>
      <c r="C149" s="506"/>
      <c r="D149" s="506"/>
      <c r="E149" s="506"/>
      <c r="F149" s="90"/>
      <c r="G149" s="90"/>
      <c r="H149" s="90"/>
      <c r="I149" s="90"/>
      <c r="J149" s="90"/>
      <c r="K149" s="90"/>
    </row>
    <row r="150" spans="1:5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</row>
    <row r="151" spans="1:51" ht="11.25" customHeight="1" x14ac:dyDescent="0.3">
      <c r="A151" s="575" t="s">
        <v>2</v>
      </c>
      <c r="B151" s="576"/>
      <c r="C151" s="84"/>
      <c r="D151" s="84"/>
      <c r="E151" s="84"/>
      <c r="F151" s="84"/>
      <c r="G151" s="84"/>
      <c r="H151" s="84"/>
      <c r="I151" s="84"/>
      <c r="J151" s="84"/>
      <c r="K151" s="8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/>
      <c r="AQ151"/>
      <c r="AR151"/>
      <c r="AS151"/>
      <c r="AT151"/>
      <c r="AU151"/>
      <c r="AV151"/>
      <c r="AW151"/>
      <c r="AX151"/>
      <c r="AY151"/>
    </row>
    <row r="152" spans="1:51" ht="7.5" customHeight="1" thickBot="1" x14ac:dyDescent="0.25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/>
      <c r="AQ152"/>
      <c r="AR152"/>
      <c r="AS152"/>
      <c r="AT152"/>
      <c r="AU152"/>
      <c r="AV152"/>
      <c r="AW152"/>
      <c r="AX152"/>
      <c r="AY152"/>
    </row>
    <row r="153" spans="1:51" ht="25.5" customHeight="1" x14ac:dyDescent="0.2">
      <c r="A153" s="577" t="s">
        <v>115</v>
      </c>
      <c r="B153" s="578"/>
      <c r="C153" s="577" t="s">
        <v>57</v>
      </c>
      <c r="D153" s="600"/>
      <c r="E153" s="600"/>
      <c r="F153" s="600"/>
      <c r="G153" s="601"/>
      <c r="H153" s="584"/>
      <c r="I153" s="584"/>
      <c r="J153" s="584"/>
      <c r="K153" s="584"/>
      <c r="L153" s="565"/>
      <c r="M153" s="565"/>
      <c r="N153" s="565"/>
      <c r="O153" s="565"/>
      <c r="P153" s="565"/>
      <c r="Q153" s="565"/>
      <c r="R153" s="565"/>
      <c r="S153" s="565"/>
      <c r="T153" s="565"/>
      <c r="U153" s="565"/>
      <c r="V153" s="565"/>
      <c r="W153" s="565"/>
      <c r="X153" s="565"/>
      <c r="Y153" s="565"/>
      <c r="Z153" s="565"/>
      <c r="AA153" s="565"/>
      <c r="AB153" s="565"/>
      <c r="AC153" s="565"/>
      <c r="AD153" s="565"/>
      <c r="AE153" s="565"/>
      <c r="AF153" s="565"/>
      <c r="AG153" s="565"/>
      <c r="AH153" s="565"/>
      <c r="AI153" s="565"/>
      <c r="AJ153" s="565"/>
      <c r="AK153" s="565"/>
      <c r="AL153" s="565"/>
      <c r="AM153" s="565"/>
      <c r="AN153" s="565"/>
      <c r="AO153" s="565"/>
      <c r="AP153"/>
      <c r="AQ153"/>
      <c r="AR153"/>
      <c r="AS153"/>
      <c r="AT153"/>
      <c r="AU153"/>
      <c r="AV153"/>
      <c r="AW153"/>
      <c r="AX153"/>
      <c r="AY153"/>
    </row>
    <row r="154" spans="1:51" ht="25.5" customHeight="1" x14ac:dyDescent="0.2">
      <c r="A154" s="579"/>
      <c r="B154" s="580"/>
      <c r="C154" s="585" t="s">
        <v>65</v>
      </c>
      <c r="D154" s="586"/>
      <c r="E154" s="586"/>
      <c r="F154" s="586"/>
      <c r="G154" s="587"/>
      <c r="H154" s="84"/>
      <c r="I154" s="84"/>
      <c r="J154" s="84"/>
      <c r="K154" s="84"/>
      <c r="L154" s="49"/>
      <c r="M154" s="2"/>
      <c r="N154" s="2"/>
      <c r="O154" s="2"/>
      <c r="P154" s="2"/>
      <c r="Q154" s="2"/>
      <c r="R154" s="2"/>
      <c r="S154" s="2"/>
      <c r="T154" s="2"/>
      <c r="U154" s="2"/>
      <c r="V154" s="562"/>
      <c r="W154" s="562"/>
      <c r="X154" s="2"/>
      <c r="Y154" s="2"/>
      <c r="Z154" s="2"/>
      <c r="AA154" s="2"/>
      <c r="AB154" s="2"/>
      <c r="AC154" s="2"/>
      <c r="AD154" s="2"/>
      <c r="AE154" s="2"/>
      <c r="AF154" s="565"/>
      <c r="AG154" s="565"/>
      <c r="AH154" s="565"/>
      <c r="AI154" s="565"/>
      <c r="AJ154" s="565"/>
      <c r="AK154" s="565"/>
      <c r="AL154" s="565"/>
      <c r="AM154" s="565"/>
      <c r="AN154" s="565"/>
      <c r="AO154" s="565"/>
      <c r="AP154"/>
      <c r="AQ154"/>
      <c r="AR154"/>
      <c r="AS154"/>
      <c r="AT154"/>
      <c r="AU154"/>
      <c r="AV154"/>
      <c r="AW154"/>
      <c r="AX154"/>
      <c r="AY154"/>
    </row>
    <row r="155" spans="1:51" x14ac:dyDescent="0.2">
      <c r="A155" s="566" t="s">
        <v>129</v>
      </c>
      <c r="B155" s="567"/>
      <c r="C155" s="569" t="s">
        <v>51</v>
      </c>
      <c r="D155" s="572" t="s">
        <v>56</v>
      </c>
      <c r="E155" s="588" t="s">
        <v>52</v>
      </c>
      <c r="F155" s="591" t="s">
        <v>122</v>
      </c>
      <c r="G155" s="594" t="s">
        <v>53</v>
      </c>
      <c r="H155" s="87"/>
      <c r="I155" s="87"/>
      <c r="J155" s="87"/>
      <c r="K155" s="87"/>
      <c r="L155" s="562"/>
      <c r="M155" s="562"/>
      <c r="N155" s="562"/>
      <c r="O155" s="562"/>
      <c r="P155" s="562"/>
      <c r="Q155" s="562"/>
      <c r="R155" s="562"/>
      <c r="S155" s="562"/>
      <c r="T155" s="562"/>
      <c r="U155" s="562"/>
      <c r="V155" s="562"/>
      <c r="W155" s="562"/>
      <c r="X155" s="562"/>
      <c r="Y155" s="562"/>
      <c r="Z155" s="562"/>
      <c r="AA155" s="562"/>
      <c r="AB155" s="562"/>
      <c r="AC155" s="562"/>
      <c r="AD155" s="562"/>
      <c r="AE155" s="562"/>
      <c r="AF155" s="46"/>
      <c r="AG155" s="46"/>
      <c r="AH155" s="562"/>
      <c r="AI155" s="562"/>
      <c r="AJ155" s="562"/>
      <c r="AK155" s="562"/>
      <c r="AL155" s="562"/>
      <c r="AM155" s="562"/>
      <c r="AN155" s="562"/>
      <c r="AO155" s="562"/>
      <c r="AP155"/>
      <c r="AQ155"/>
      <c r="AR155"/>
      <c r="AS155"/>
      <c r="AT155"/>
      <c r="AU155"/>
      <c r="AV155"/>
      <c r="AW155"/>
      <c r="AX155"/>
      <c r="AY155"/>
    </row>
    <row r="156" spans="1:51" x14ac:dyDescent="0.2">
      <c r="A156" s="568"/>
      <c r="B156" s="567"/>
      <c r="C156" s="570"/>
      <c r="D156" s="573"/>
      <c r="E156" s="589"/>
      <c r="F156" s="592"/>
      <c r="G156" s="595"/>
      <c r="H156" s="87"/>
      <c r="I156" s="87"/>
      <c r="J156" s="87"/>
      <c r="K156" s="87"/>
      <c r="L156" s="562"/>
      <c r="M156" s="562"/>
      <c r="N156" s="562"/>
      <c r="O156" s="562"/>
      <c r="P156" s="562"/>
      <c r="Q156" s="562"/>
      <c r="R156" s="562"/>
      <c r="S156" s="562"/>
      <c r="T156" s="562"/>
      <c r="U156" s="562"/>
      <c r="V156" s="562"/>
      <c r="W156" s="562"/>
      <c r="X156" s="562"/>
      <c r="Y156" s="562"/>
      <c r="Z156" s="562"/>
      <c r="AA156" s="562"/>
      <c r="AB156" s="562"/>
      <c r="AC156" s="562"/>
      <c r="AD156" s="562"/>
      <c r="AE156" s="562"/>
      <c r="AF156" s="46"/>
      <c r="AG156" s="46"/>
      <c r="AH156" s="562"/>
      <c r="AI156" s="562"/>
      <c r="AJ156" s="562"/>
      <c r="AK156" s="562"/>
      <c r="AL156" s="562"/>
      <c r="AM156" s="562"/>
      <c r="AN156" s="562"/>
      <c r="AO156" s="562"/>
      <c r="AP156"/>
      <c r="AQ156"/>
      <c r="AR156"/>
      <c r="AS156"/>
      <c r="AT156"/>
      <c r="AU156"/>
      <c r="AV156"/>
      <c r="AW156"/>
      <c r="AX156"/>
      <c r="AY156"/>
    </row>
    <row r="157" spans="1:51" s="27" customFormat="1" ht="13.5" thickBot="1" x14ac:dyDescent="0.25">
      <c r="A157" s="563" t="s">
        <v>81</v>
      </c>
      <c r="B157" s="564"/>
      <c r="C157" s="571"/>
      <c r="D157" s="574"/>
      <c r="E157" s="590"/>
      <c r="F157" s="593"/>
      <c r="G157" s="596"/>
      <c r="H157" s="88"/>
      <c r="I157" s="88"/>
      <c r="J157" s="88"/>
      <c r="K157" s="88"/>
      <c r="L157" s="562"/>
      <c r="M157" s="562"/>
      <c r="N157" s="562"/>
      <c r="O157" s="562"/>
      <c r="P157" s="562"/>
      <c r="Q157" s="562"/>
      <c r="R157" s="562"/>
      <c r="S157" s="562"/>
      <c r="T157" s="562"/>
      <c r="U157" s="562"/>
      <c r="V157" s="562"/>
      <c r="W157" s="562"/>
      <c r="X157" s="562"/>
      <c r="Y157" s="562"/>
      <c r="Z157" s="562"/>
      <c r="AA157" s="562"/>
      <c r="AB157" s="562"/>
      <c r="AC157" s="562"/>
      <c r="AD157" s="562"/>
      <c r="AE157" s="562"/>
      <c r="AF157" s="50"/>
      <c r="AG157" s="50"/>
      <c r="AH157" s="562"/>
      <c r="AI157" s="562"/>
      <c r="AJ157" s="562"/>
      <c r="AK157" s="562"/>
      <c r="AL157" s="562"/>
      <c r="AM157" s="562"/>
      <c r="AN157" s="562"/>
      <c r="AO157" s="562"/>
      <c r="AP157"/>
      <c r="AQ157"/>
      <c r="AR157"/>
      <c r="AS157"/>
      <c r="AT157"/>
      <c r="AU157"/>
      <c r="AV157"/>
      <c r="AW157"/>
      <c r="AX157"/>
      <c r="AY157"/>
    </row>
    <row r="158" spans="1:51" ht="18.600000000000001" customHeight="1" thickTop="1" x14ac:dyDescent="0.25">
      <c r="A158" s="66" t="s">
        <v>19</v>
      </c>
      <c r="B158" s="51" t="s">
        <v>20</v>
      </c>
      <c r="C158" s="216"/>
      <c r="D158" s="208"/>
      <c r="E158" s="217"/>
      <c r="F158" s="208"/>
      <c r="G158" s="209"/>
      <c r="H158" s="89"/>
      <c r="I158" s="89"/>
      <c r="J158" s="89"/>
      <c r="K158" s="89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/>
      <c r="AQ158"/>
      <c r="AR158"/>
      <c r="AS158"/>
      <c r="AT158"/>
      <c r="AU158"/>
      <c r="AV158"/>
      <c r="AW158"/>
      <c r="AX158"/>
      <c r="AY158"/>
    </row>
    <row r="159" spans="1:51" ht="18.600000000000001" customHeight="1" x14ac:dyDescent="0.25">
      <c r="A159" s="66" t="s">
        <v>21</v>
      </c>
      <c r="B159" s="51" t="s">
        <v>22</v>
      </c>
      <c r="C159" s="216"/>
      <c r="D159" s="208"/>
      <c r="E159" s="172"/>
      <c r="F159" s="208"/>
      <c r="G159" s="209"/>
      <c r="H159" s="89"/>
      <c r="I159" s="89"/>
      <c r="J159" s="89"/>
      <c r="K159" s="89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/>
      <c r="AQ159"/>
      <c r="AR159"/>
      <c r="AS159"/>
      <c r="AT159"/>
      <c r="AU159"/>
      <c r="AV159"/>
      <c r="AW159"/>
      <c r="AX159"/>
      <c r="AY159"/>
    </row>
    <row r="160" spans="1:51" ht="18.600000000000001" customHeight="1" x14ac:dyDescent="0.25">
      <c r="A160" s="66" t="s">
        <v>23</v>
      </c>
      <c r="B160" s="51" t="s">
        <v>47</v>
      </c>
      <c r="C160" s="214">
        <f>+C158+C159</f>
        <v>0</v>
      </c>
      <c r="D160" s="210">
        <f>+D158+D159</f>
        <v>0</v>
      </c>
      <c r="E160" s="218">
        <f>+E158+E159</f>
        <v>0</v>
      </c>
      <c r="F160" s="210">
        <f>+F158+F159</f>
        <v>0</v>
      </c>
      <c r="G160" s="211">
        <f>+G158+G159</f>
        <v>0</v>
      </c>
      <c r="H160" s="89"/>
      <c r="I160" s="89"/>
      <c r="J160" s="89"/>
      <c r="K160" s="89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/>
      <c r="AQ160"/>
      <c r="AR160"/>
      <c r="AS160"/>
      <c r="AT160"/>
      <c r="AU160"/>
      <c r="AV160"/>
      <c r="AW160"/>
      <c r="AX160"/>
      <c r="AY160"/>
    </row>
    <row r="161" spans="1:51" ht="18.600000000000001" customHeight="1" x14ac:dyDescent="0.25">
      <c r="A161" s="66" t="s">
        <v>24</v>
      </c>
      <c r="B161" s="51" t="s">
        <v>43</v>
      </c>
      <c r="C161" s="216"/>
      <c r="D161" s="208"/>
      <c r="E161" s="172"/>
      <c r="F161" s="208"/>
      <c r="G161" s="209"/>
      <c r="H161" s="89"/>
      <c r="I161" s="89"/>
      <c r="J161" s="89"/>
      <c r="K161" s="89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/>
      <c r="AQ161"/>
      <c r="AR161"/>
      <c r="AS161"/>
      <c r="AT161"/>
      <c r="AU161"/>
      <c r="AV161"/>
      <c r="AW161"/>
      <c r="AX161"/>
      <c r="AY161"/>
    </row>
    <row r="162" spans="1:51" ht="18.600000000000001" customHeight="1" thickBot="1" x14ac:dyDescent="0.3">
      <c r="A162" s="67" t="s">
        <v>25</v>
      </c>
      <c r="B162" s="52" t="s">
        <v>42</v>
      </c>
      <c r="C162" s="215">
        <f>+C160-C161</f>
        <v>0</v>
      </c>
      <c r="D162" s="212">
        <f>+D160-D161</f>
        <v>0</v>
      </c>
      <c r="E162" s="179">
        <f>+E160-E161</f>
        <v>0</v>
      </c>
      <c r="F162" s="212">
        <f>+F160-F161</f>
        <v>0</v>
      </c>
      <c r="G162" s="213">
        <f>+G160-G161</f>
        <v>0</v>
      </c>
      <c r="H162" s="89"/>
      <c r="I162" s="89"/>
      <c r="J162" s="89"/>
      <c r="K162" s="89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/>
      <c r="AQ162"/>
      <c r="AR162"/>
      <c r="AS162"/>
      <c r="AT162"/>
      <c r="AU162"/>
      <c r="AV162"/>
      <c r="AW162"/>
      <c r="AX162"/>
      <c r="AY162"/>
    </row>
    <row r="163" spans="1:51" customFormat="1" ht="11.25" customHeight="1" x14ac:dyDescent="0.2">
      <c r="A163" s="90"/>
      <c r="B163" s="90"/>
      <c r="C163" s="85"/>
      <c r="D163" s="85"/>
      <c r="E163" s="85"/>
      <c r="F163" s="90"/>
      <c r="G163" s="90"/>
      <c r="H163" s="90"/>
      <c r="I163" s="90"/>
      <c r="J163" s="90"/>
      <c r="K163" s="90"/>
    </row>
    <row r="164" spans="1:51" customFormat="1" ht="11.25" customHeight="1" x14ac:dyDescent="0.2">
      <c r="A164" s="599"/>
      <c r="B164" s="506"/>
      <c r="C164" s="85"/>
      <c r="D164" s="85"/>
      <c r="E164" s="85"/>
      <c r="F164" s="90"/>
      <c r="G164" s="90"/>
      <c r="H164" s="90"/>
      <c r="I164" s="90"/>
      <c r="J164" s="90"/>
      <c r="K164" s="90"/>
    </row>
    <row r="165" spans="1:5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</row>
    <row r="166" spans="1:51" ht="11.25" customHeight="1" x14ac:dyDescent="0.3">
      <c r="A166" s="575" t="s">
        <v>2</v>
      </c>
      <c r="B166" s="576"/>
      <c r="C166" s="84"/>
      <c r="D166" s="84"/>
      <c r="E166" s="84" t="s">
        <v>2</v>
      </c>
      <c r="F166" s="84"/>
      <c r="G166" s="84"/>
      <c r="H166" s="84"/>
      <c r="I166" s="84"/>
      <c r="J166" s="84"/>
      <c r="K166" s="8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/>
      <c r="AQ166"/>
      <c r="AR166"/>
      <c r="AS166"/>
      <c r="AT166"/>
      <c r="AU166"/>
      <c r="AV166"/>
      <c r="AW166"/>
      <c r="AX166"/>
      <c r="AY166"/>
    </row>
    <row r="167" spans="1:51" ht="7.5" customHeight="1" thickBot="1" x14ac:dyDescent="0.25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/>
      <c r="AQ167"/>
      <c r="AR167"/>
      <c r="AS167"/>
      <c r="AT167"/>
      <c r="AU167"/>
      <c r="AV167"/>
      <c r="AW167"/>
      <c r="AX167"/>
      <c r="AY167"/>
    </row>
    <row r="168" spans="1:51" ht="25.5" customHeight="1" x14ac:dyDescent="0.2">
      <c r="A168" s="577" t="s">
        <v>113</v>
      </c>
      <c r="B168" s="578"/>
      <c r="C168" s="581" t="s">
        <v>57</v>
      </c>
      <c r="D168" s="582"/>
      <c r="E168" s="582"/>
      <c r="F168" s="582"/>
      <c r="G168" s="583"/>
      <c r="H168" s="584"/>
      <c r="I168" s="584"/>
      <c r="J168" s="584"/>
      <c r="K168" s="584"/>
      <c r="L168" s="565"/>
      <c r="M168" s="565"/>
      <c r="N168" s="565"/>
      <c r="O168" s="565"/>
      <c r="P168" s="565"/>
      <c r="Q168" s="565"/>
      <c r="R168" s="565"/>
      <c r="S168" s="565"/>
      <c r="T168" s="565"/>
      <c r="U168" s="565"/>
      <c r="V168" s="565"/>
      <c r="W168" s="565"/>
      <c r="X168" s="565"/>
      <c r="Y168" s="565"/>
      <c r="Z168" s="565"/>
      <c r="AA168" s="565"/>
      <c r="AB168" s="565"/>
      <c r="AC168" s="565"/>
      <c r="AD168" s="565"/>
      <c r="AE168" s="565"/>
      <c r="AF168" s="565"/>
      <c r="AG168" s="565"/>
      <c r="AH168" s="565"/>
      <c r="AI168" s="565"/>
      <c r="AJ168" s="565"/>
      <c r="AK168" s="565"/>
      <c r="AL168" s="565"/>
      <c r="AM168" s="565"/>
      <c r="AN168" s="565"/>
      <c r="AO168" s="565"/>
      <c r="AP168"/>
      <c r="AQ168"/>
      <c r="AR168"/>
      <c r="AS168"/>
      <c r="AT168"/>
      <c r="AU168"/>
      <c r="AV168"/>
      <c r="AW168"/>
      <c r="AX168"/>
      <c r="AY168"/>
    </row>
    <row r="169" spans="1:51" ht="25.5" customHeight="1" x14ac:dyDescent="0.2">
      <c r="A169" s="579"/>
      <c r="B169" s="580"/>
      <c r="C169" s="585" t="s">
        <v>59</v>
      </c>
      <c r="D169" s="586"/>
      <c r="E169" s="586"/>
      <c r="F169" s="586"/>
      <c r="G169" s="587"/>
      <c r="H169" s="84"/>
      <c r="I169" s="84"/>
      <c r="J169" s="84"/>
      <c r="K169" s="84"/>
      <c r="L169" s="49"/>
      <c r="M169" s="2"/>
      <c r="N169" s="2"/>
      <c r="O169" s="2"/>
      <c r="P169" s="2"/>
      <c r="Q169" s="2"/>
      <c r="R169" s="2"/>
      <c r="S169" s="2"/>
      <c r="T169" s="2"/>
      <c r="U169" s="2"/>
      <c r="V169" s="562"/>
      <c r="W169" s="562"/>
      <c r="X169" s="2"/>
      <c r="Y169" s="2"/>
      <c r="Z169" s="2"/>
      <c r="AA169" s="2"/>
      <c r="AB169" s="2"/>
      <c r="AC169" s="2"/>
      <c r="AD169" s="2"/>
      <c r="AE169" s="2"/>
      <c r="AF169" s="565"/>
      <c r="AG169" s="565"/>
      <c r="AH169" s="565"/>
      <c r="AI169" s="565"/>
      <c r="AJ169" s="565"/>
      <c r="AK169" s="565"/>
      <c r="AL169" s="565"/>
      <c r="AM169" s="565"/>
      <c r="AN169" s="565"/>
      <c r="AO169" s="565"/>
      <c r="AP169"/>
      <c r="AQ169"/>
      <c r="AR169"/>
      <c r="AS169"/>
      <c r="AT169"/>
      <c r="AU169"/>
      <c r="AV169"/>
      <c r="AW169"/>
      <c r="AX169"/>
      <c r="AY169"/>
    </row>
    <row r="170" spans="1:51" ht="12.75" customHeight="1" x14ac:dyDescent="0.2">
      <c r="A170" s="566" t="s">
        <v>129</v>
      </c>
      <c r="B170" s="567"/>
      <c r="C170" s="569" t="s">
        <v>51</v>
      </c>
      <c r="D170" s="572" t="s">
        <v>56</v>
      </c>
      <c r="E170" s="588" t="s">
        <v>52</v>
      </c>
      <c r="F170" s="591" t="s">
        <v>122</v>
      </c>
      <c r="G170" s="594" t="s">
        <v>53</v>
      </c>
      <c r="H170" s="87"/>
      <c r="I170" s="87"/>
      <c r="J170" s="87"/>
      <c r="K170" s="87"/>
      <c r="L170" s="562"/>
      <c r="M170" s="562"/>
      <c r="N170" s="562"/>
      <c r="O170" s="562"/>
      <c r="P170" s="562"/>
      <c r="Q170" s="562"/>
      <c r="R170" s="562"/>
      <c r="S170" s="562"/>
      <c r="T170" s="562"/>
      <c r="U170" s="562"/>
      <c r="V170" s="562"/>
      <c r="W170" s="562"/>
      <c r="X170" s="562"/>
      <c r="Y170" s="562"/>
      <c r="Z170" s="562"/>
      <c r="AA170" s="562"/>
      <c r="AB170" s="562"/>
      <c r="AC170" s="562"/>
      <c r="AD170" s="562"/>
      <c r="AE170" s="562"/>
      <c r="AF170" s="46"/>
      <c r="AG170" s="46"/>
      <c r="AH170" s="562"/>
      <c r="AI170" s="562"/>
      <c r="AJ170" s="562"/>
      <c r="AK170" s="562"/>
      <c r="AL170" s="562"/>
      <c r="AM170" s="562"/>
      <c r="AN170" s="562"/>
      <c r="AO170" s="562"/>
      <c r="AP170"/>
      <c r="AQ170"/>
      <c r="AR170"/>
      <c r="AS170"/>
      <c r="AT170"/>
      <c r="AU170"/>
      <c r="AV170"/>
      <c r="AW170"/>
      <c r="AX170"/>
      <c r="AY170"/>
    </row>
    <row r="171" spans="1:51" x14ac:dyDescent="0.2">
      <c r="A171" s="568"/>
      <c r="B171" s="567"/>
      <c r="C171" s="570"/>
      <c r="D171" s="573"/>
      <c r="E171" s="589"/>
      <c r="F171" s="592"/>
      <c r="G171" s="595"/>
      <c r="H171" s="87"/>
      <c r="I171" s="87"/>
      <c r="J171" s="87"/>
      <c r="K171" s="87"/>
      <c r="L171" s="562"/>
      <c r="M171" s="562"/>
      <c r="N171" s="562"/>
      <c r="O171" s="562"/>
      <c r="P171" s="562"/>
      <c r="Q171" s="562"/>
      <c r="R171" s="562"/>
      <c r="S171" s="562"/>
      <c r="T171" s="562"/>
      <c r="U171" s="562"/>
      <c r="V171" s="562"/>
      <c r="W171" s="562"/>
      <c r="X171" s="562"/>
      <c r="Y171" s="562"/>
      <c r="Z171" s="562"/>
      <c r="AA171" s="562"/>
      <c r="AB171" s="562"/>
      <c r="AC171" s="562"/>
      <c r="AD171" s="562"/>
      <c r="AE171" s="562"/>
      <c r="AF171" s="46"/>
      <c r="AG171" s="46"/>
      <c r="AH171" s="562"/>
      <c r="AI171" s="562"/>
      <c r="AJ171" s="562"/>
      <c r="AK171" s="562"/>
      <c r="AL171" s="562"/>
      <c r="AM171" s="562"/>
      <c r="AN171" s="562"/>
      <c r="AO171" s="562"/>
      <c r="AP171"/>
      <c r="AQ171"/>
      <c r="AR171"/>
      <c r="AS171"/>
      <c r="AT171"/>
      <c r="AU171"/>
      <c r="AV171"/>
      <c r="AW171"/>
      <c r="AX171"/>
      <c r="AY171"/>
    </row>
    <row r="172" spans="1:51" s="27" customFormat="1" ht="13.5" thickBot="1" x14ac:dyDescent="0.25">
      <c r="A172" s="563" t="s">
        <v>81</v>
      </c>
      <c r="B172" s="564"/>
      <c r="C172" s="571"/>
      <c r="D172" s="574"/>
      <c r="E172" s="590"/>
      <c r="F172" s="593"/>
      <c r="G172" s="596"/>
      <c r="H172" s="88"/>
      <c r="I172" s="88"/>
      <c r="J172" s="88"/>
      <c r="K172" s="88"/>
      <c r="L172" s="562"/>
      <c r="M172" s="562"/>
      <c r="N172" s="562"/>
      <c r="O172" s="562"/>
      <c r="P172" s="562"/>
      <c r="Q172" s="562"/>
      <c r="R172" s="562"/>
      <c r="S172" s="562"/>
      <c r="T172" s="562"/>
      <c r="U172" s="562"/>
      <c r="V172" s="562"/>
      <c r="W172" s="562"/>
      <c r="X172" s="562"/>
      <c r="Y172" s="562"/>
      <c r="Z172" s="562"/>
      <c r="AA172" s="562"/>
      <c r="AB172" s="562"/>
      <c r="AC172" s="562"/>
      <c r="AD172" s="562"/>
      <c r="AE172" s="562"/>
      <c r="AF172" s="50"/>
      <c r="AG172" s="50"/>
      <c r="AH172" s="562"/>
      <c r="AI172" s="562"/>
      <c r="AJ172" s="562"/>
      <c r="AK172" s="562"/>
      <c r="AL172" s="562"/>
      <c r="AM172" s="562"/>
      <c r="AN172" s="562"/>
      <c r="AO172" s="562"/>
      <c r="AP172"/>
      <c r="AQ172"/>
      <c r="AR172"/>
      <c r="AS172"/>
      <c r="AT172"/>
      <c r="AU172"/>
      <c r="AV172"/>
      <c r="AW172"/>
      <c r="AX172"/>
      <c r="AY172"/>
    </row>
    <row r="173" spans="1:51" ht="18.600000000000001" customHeight="1" thickTop="1" x14ac:dyDescent="0.25">
      <c r="A173" s="66" t="s">
        <v>19</v>
      </c>
      <c r="B173" s="51" t="s">
        <v>20</v>
      </c>
      <c r="C173" s="216"/>
      <c r="D173" s="208"/>
      <c r="E173" s="217"/>
      <c r="F173" s="208"/>
      <c r="G173" s="209"/>
      <c r="H173" s="89"/>
      <c r="I173" s="89"/>
      <c r="J173" s="89"/>
      <c r="K173" s="89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/>
      <c r="AQ173"/>
      <c r="AR173"/>
      <c r="AS173"/>
      <c r="AT173"/>
      <c r="AU173"/>
      <c r="AV173"/>
      <c r="AW173"/>
      <c r="AX173"/>
      <c r="AY173"/>
    </row>
    <row r="174" spans="1:51" ht="18.600000000000001" customHeight="1" x14ac:dyDescent="0.25">
      <c r="A174" s="66" t="s">
        <v>21</v>
      </c>
      <c r="B174" s="51" t="s">
        <v>22</v>
      </c>
      <c r="C174" s="216"/>
      <c r="D174" s="208"/>
      <c r="E174" s="172"/>
      <c r="F174" s="208"/>
      <c r="G174" s="209"/>
      <c r="H174" s="89"/>
      <c r="I174" s="89"/>
      <c r="J174" s="89"/>
      <c r="K174" s="89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/>
      <c r="AQ174"/>
      <c r="AR174"/>
      <c r="AS174"/>
      <c r="AT174"/>
      <c r="AU174"/>
      <c r="AV174"/>
      <c r="AW174"/>
      <c r="AX174"/>
      <c r="AY174"/>
    </row>
    <row r="175" spans="1:51" ht="18.600000000000001" customHeight="1" x14ac:dyDescent="0.25">
      <c r="A175" s="66" t="s">
        <v>23</v>
      </c>
      <c r="B175" s="51" t="s">
        <v>47</v>
      </c>
      <c r="C175" s="214">
        <f>+C173+C174</f>
        <v>0</v>
      </c>
      <c r="D175" s="210">
        <f>+D173+D174</f>
        <v>0</v>
      </c>
      <c r="E175" s="218">
        <f>+E173+E174</f>
        <v>0</v>
      </c>
      <c r="F175" s="210">
        <f>+F173+F174</f>
        <v>0</v>
      </c>
      <c r="G175" s="211">
        <f>+G173+G174</f>
        <v>0</v>
      </c>
      <c r="H175" s="89"/>
      <c r="I175" s="89"/>
      <c r="J175" s="89"/>
      <c r="K175" s="89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/>
      <c r="AQ175"/>
      <c r="AR175"/>
      <c r="AS175"/>
      <c r="AT175"/>
      <c r="AU175"/>
      <c r="AV175"/>
      <c r="AW175"/>
      <c r="AX175"/>
      <c r="AY175"/>
    </row>
    <row r="176" spans="1:51" ht="18.600000000000001" customHeight="1" x14ac:dyDescent="0.25">
      <c r="A176" s="66" t="s">
        <v>24</v>
      </c>
      <c r="B176" s="51" t="s">
        <v>43</v>
      </c>
      <c r="C176" s="216"/>
      <c r="D176" s="208"/>
      <c r="E176" s="172"/>
      <c r="F176" s="208"/>
      <c r="G176" s="209"/>
      <c r="H176" s="89"/>
      <c r="I176" s="89"/>
      <c r="J176" s="89"/>
      <c r="K176" s="89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/>
      <c r="AQ176"/>
      <c r="AR176"/>
      <c r="AS176"/>
      <c r="AT176"/>
      <c r="AU176"/>
      <c r="AV176"/>
      <c r="AW176"/>
      <c r="AX176"/>
      <c r="AY176"/>
    </row>
    <row r="177" spans="1:51" ht="18.600000000000001" customHeight="1" thickBot="1" x14ac:dyDescent="0.3">
      <c r="A177" s="67" t="s">
        <v>25</v>
      </c>
      <c r="B177" s="52" t="s">
        <v>42</v>
      </c>
      <c r="C177" s="215">
        <f>+C175-C176</f>
        <v>0</v>
      </c>
      <c r="D177" s="212">
        <f>+D175-D176</f>
        <v>0</v>
      </c>
      <c r="E177" s="179">
        <f>+E175-E176</f>
        <v>0</v>
      </c>
      <c r="F177" s="212">
        <f>+F175-F176</f>
        <v>0</v>
      </c>
      <c r="G177" s="213">
        <f>+G175-G176</f>
        <v>0</v>
      </c>
      <c r="H177" s="89"/>
      <c r="I177" s="89"/>
      <c r="J177" s="89"/>
      <c r="K177" s="89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/>
      <c r="AQ177"/>
      <c r="AR177"/>
      <c r="AS177"/>
      <c r="AT177"/>
      <c r="AU177"/>
      <c r="AV177"/>
      <c r="AW177"/>
      <c r="AX177"/>
      <c r="AY177"/>
    </row>
    <row r="178" spans="1:51" ht="18.600000000000001" customHeight="1" x14ac:dyDescent="0.2">
      <c r="A178" s="87"/>
      <c r="B178" s="84"/>
      <c r="C178" s="89"/>
      <c r="D178" s="89"/>
      <c r="E178" s="89"/>
      <c r="F178" s="89"/>
      <c r="G178" s="89"/>
      <c r="H178" s="89"/>
      <c r="I178" s="89"/>
      <c r="J178" s="89"/>
      <c r="K178" s="89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/>
      <c r="AQ178"/>
      <c r="AR178"/>
      <c r="AS178"/>
      <c r="AT178"/>
      <c r="AU178"/>
      <c r="AV178"/>
      <c r="AW178"/>
      <c r="AX178"/>
      <c r="AY178"/>
    </row>
    <row r="179" spans="1:51" ht="18.600000000000001" customHeight="1" x14ac:dyDescent="0.2">
      <c r="A179" s="87"/>
      <c r="B179" s="84"/>
      <c r="C179" s="89"/>
      <c r="D179" s="89"/>
      <c r="E179" s="89"/>
      <c r="F179" s="89"/>
      <c r="G179" s="89"/>
      <c r="H179" s="89"/>
      <c r="I179" s="89"/>
      <c r="J179" s="89"/>
      <c r="K179" s="89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/>
      <c r="AQ179"/>
      <c r="AR179"/>
      <c r="AS179"/>
      <c r="AT179"/>
      <c r="AU179"/>
      <c r="AV179"/>
      <c r="AW179"/>
      <c r="AX179"/>
      <c r="AY179"/>
    </row>
    <row r="180" spans="1:51" ht="18.600000000000001" customHeight="1" x14ac:dyDescent="0.2">
      <c r="A180" s="87"/>
      <c r="B180" s="84"/>
      <c r="C180" s="89"/>
      <c r="D180" s="89"/>
      <c r="E180" s="89"/>
      <c r="F180" s="89"/>
      <c r="G180" s="89"/>
      <c r="H180" s="89"/>
      <c r="I180" s="89"/>
      <c r="J180" s="89"/>
      <c r="K180" s="89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/>
      <c r="AQ180"/>
      <c r="AR180"/>
      <c r="AS180"/>
      <c r="AT180"/>
      <c r="AU180"/>
      <c r="AV180"/>
      <c r="AW180"/>
      <c r="AX180"/>
      <c r="AY180"/>
    </row>
    <row r="181" spans="1:51" customFormat="1" ht="11.25" customHeight="1" x14ac:dyDescent="0.2">
      <c r="A181" s="90"/>
      <c r="B181" s="90"/>
      <c r="C181" s="85"/>
      <c r="D181" s="85"/>
      <c r="E181" s="85"/>
      <c r="F181" s="90"/>
      <c r="G181" s="90"/>
      <c r="H181" s="90"/>
      <c r="I181" s="90"/>
      <c r="J181" s="90"/>
      <c r="K181" s="90"/>
    </row>
    <row r="182" spans="1:51" customFormat="1" ht="11.25" customHeight="1" x14ac:dyDescent="0.3">
      <c r="A182" s="96"/>
      <c r="B182" s="110"/>
      <c r="C182" s="380"/>
      <c r="D182" s="85"/>
      <c r="E182" s="85"/>
      <c r="F182" s="90"/>
      <c r="G182" s="90"/>
      <c r="H182" s="90"/>
      <c r="I182" s="90"/>
      <c r="J182" s="90"/>
      <c r="K182" s="90"/>
    </row>
    <row r="183" spans="1:51" customFormat="1" ht="11.25" customHeight="1" x14ac:dyDescent="0.2">
      <c r="A183" s="91"/>
      <c r="B183" s="90"/>
      <c r="C183" s="85"/>
      <c r="D183" s="85"/>
      <c r="E183" s="85"/>
      <c r="F183" s="90"/>
      <c r="G183" s="90"/>
      <c r="H183" s="90"/>
      <c r="I183" s="90"/>
      <c r="J183" s="90"/>
      <c r="K183" s="90"/>
    </row>
    <row r="184" spans="1:51" customFormat="1" ht="11.25" customHeight="1" x14ac:dyDescent="0.2">
      <c r="A184" s="91"/>
      <c r="B184" s="90"/>
      <c r="C184" s="85"/>
      <c r="D184" s="85"/>
      <c r="E184" s="85"/>
      <c r="F184" s="90"/>
      <c r="G184" s="90"/>
      <c r="H184" s="90"/>
      <c r="I184" s="90"/>
      <c r="J184" s="90"/>
      <c r="K184" s="90"/>
    </row>
    <row r="185" spans="1:51" ht="11.25" customHeight="1" x14ac:dyDescent="0.2">
      <c r="A185" s="85"/>
      <c r="B185" s="85"/>
      <c r="C185" s="85"/>
      <c r="D185" s="85"/>
      <c r="E185" s="85"/>
      <c r="F185" s="85"/>
      <c r="G185" s="84" t="s">
        <v>2</v>
      </c>
      <c r="H185" s="85"/>
      <c r="I185" s="85"/>
      <c r="J185" s="85"/>
      <c r="K185" s="85"/>
    </row>
    <row r="186" spans="1:51" ht="18.75" x14ac:dyDescent="0.2">
      <c r="A186" s="607" t="s">
        <v>406</v>
      </c>
      <c r="B186" s="607"/>
      <c r="C186" s="84"/>
      <c r="D186" s="84"/>
      <c r="E186" s="84"/>
      <c r="F186" s="84"/>
      <c r="G186" s="84"/>
      <c r="H186" s="84"/>
      <c r="I186" s="84"/>
      <c r="J186" s="84"/>
      <c r="K186" s="8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/>
      <c r="AQ186"/>
      <c r="AR186"/>
      <c r="AS186"/>
      <c r="AT186"/>
      <c r="AU186"/>
      <c r="AV186"/>
      <c r="AW186"/>
      <c r="AX186"/>
      <c r="AY186"/>
    </row>
    <row r="187" spans="1:51" ht="7.5" customHeight="1" thickBot="1" x14ac:dyDescent="0.25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/>
      <c r="AQ187"/>
      <c r="AR187"/>
      <c r="AS187"/>
      <c r="AT187"/>
      <c r="AU187"/>
      <c r="AV187"/>
      <c r="AW187"/>
      <c r="AX187"/>
      <c r="AY187"/>
    </row>
    <row r="188" spans="1:51" ht="25.5" customHeight="1" x14ac:dyDescent="0.2">
      <c r="A188" s="608" t="s">
        <v>113</v>
      </c>
      <c r="B188" s="609"/>
      <c r="C188" s="608" t="s">
        <v>406</v>
      </c>
      <c r="D188" s="609"/>
      <c r="E188" s="86"/>
      <c r="F188" s="584"/>
      <c r="G188" s="584"/>
      <c r="H188" s="584"/>
      <c r="I188" s="584"/>
      <c r="J188" s="584"/>
      <c r="K188" s="584"/>
      <c r="L188" s="565"/>
      <c r="M188" s="565"/>
      <c r="N188" s="565"/>
      <c r="O188" s="565"/>
      <c r="P188" s="565"/>
      <c r="Q188" s="565"/>
      <c r="R188" s="565"/>
      <c r="S188" s="565"/>
      <c r="T188" s="565"/>
      <c r="U188" s="565"/>
      <c r="V188" s="565"/>
      <c r="W188" s="565"/>
      <c r="X188" s="565"/>
      <c r="Y188" s="565"/>
      <c r="Z188" s="565"/>
      <c r="AA188" s="565"/>
      <c r="AB188" s="565"/>
      <c r="AC188" s="565"/>
      <c r="AD188" s="565"/>
      <c r="AE188" s="565"/>
      <c r="AF188" s="565"/>
      <c r="AG188" s="565"/>
      <c r="AH188" s="565"/>
      <c r="AI188" s="565"/>
      <c r="AJ188" s="565"/>
      <c r="AK188" s="565"/>
      <c r="AL188" s="565"/>
      <c r="AM188" s="565"/>
      <c r="AN188" s="565"/>
      <c r="AO188" s="565"/>
      <c r="AP188"/>
      <c r="AQ188"/>
      <c r="AR188"/>
      <c r="AS188"/>
      <c r="AT188"/>
      <c r="AU188"/>
      <c r="AV188"/>
      <c r="AW188"/>
      <c r="AX188"/>
      <c r="AY188"/>
    </row>
    <row r="189" spans="1:51" ht="25.5" customHeight="1" x14ac:dyDescent="0.2">
      <c r="A189" s="610"/>
      <c r="B189" s="611"/>
      <c r="C189" s="620"/>
      <c r="D189" s="621"/>
      <c r="E189" s="87"/>
      <c r="F189" s="87"/>
      <c r="G189" s="87"/>
      <c r="H189" s="84"/>
      <c r="I189" s="84"/>
      <c r="J189" s="84"/>
      <c r="K189" s="84"/>
      <c r="L189" s="49"/>
      <c r="M189" s="2"/>
      <c r="N189" s="2"/>
      <c r="O189" s="2"/>
      <c r="P189" s="2"/>
      <c r="Q189" s="2"/>
      <c r="R189" s="2"/>
      <c r="S189" s="2"/>
      <c r="T189" s="2"/>
      <c r="U189" s="2"/>
      <c r="V189" s="562"/>
      <c r="W189" s="562"/>
      <c r="X189" s="2"/>
      <c r="Y189" s="2"/>
      <c r="Z189" s="2"/>
      <c r="AA189" s="2"/>
      <c r="AB189" s="2"/>
      <c r="AC189" s="2"/>
      <c r="AD189" s="2"/>
      <c r="AE189" s="2"/>
      <c r="AF189" s="565"/>
      <c r="AG189" s="565"/>
      <c r="AH189" s="565"/>
      <c r="AI189" s="565"/>
      <c r="AJ189" s="565"/>
      <c r="AK189" s="565"/>
      <c r="AL189" s="565"/>
      <c r="AM189" s="565"/>
      <c r="AN189" s="565"/>
      <c r="AO189" s="565"/>
      <c r="AP189"/>
      <c r="AQ189"/>
      <c r="AR189"/>
      <c r="AS189"/>
      <c r="AT189"/>
      <c r="AU189"/>
      <c r="AV189"/>
      <c r="AW189"/>
      <c r="AX189"/>
      <c r="AY189"/>
    </row>
    <row r="190" spans="1:51" ht="12.75" customHeight="1" x14ac:dyDescent="0.2">
      <c r="A190" s="566" t="s">
        <v>80</v>
      </c>
      <c r="B190" s="567"/>
      <c r="C190" s="612" t="s">
        <v>58</v>
      </c>
      <c r="D190" s="617" t="s">
        <v>59</v>
      </c>
      <c r="E190" s="87"/>
      <c r="F190" s="87"/>
      <c r="G190" s="87"/>
      <c r="H190" s="87"/>
      <c r="I190" s="87"/>
      <c r="J190" s="87"/>
      <c r="K190" s="87"/>
      <c r="L190" s="562"/>
      <c r="M190" s="562"/>
      <c r="N190" s="562"/>
      <c r="O190" s="562"/>
      <c r="P190" s="562"/>
      <c r="Q190" s="562"/>
      <c r="R190" s="562"/>
      <c r="S190" s="562"/>
      <c r="T190" s="562"/>
      <c r="U190" s="562"/>
      <c r="V190" s="562"/>
      <c r="W190" s="562"/>
      <c r="X190" s="562"/>
      <c r="Y190" s="562"/>
      <c r="Z190" s="562"/>
      <c r="AA190" s="562"/>
      <c r="AB190" s="562"/>
      <c r="AC190" s="562"/>
      <c r="AD190" s="562"/>
      <c r="AE190" s="562"/>
      <c r="AF190" s="46"/>
      <c r="AG190" s="46"/>
      <c r="AH190" s="562"/>
      <c r="AI190" s="562"/>
      <c r="AJ190" s="562"/>
      <c r="AK190" s="562"/>
      <c r="AL190" s="562"/>
      <c r="AM190" s="562"/>
      <c r="AN190" s="562"/>
      <c r="AO190" s="562"/>
      <c r="AP190"/>
      <c r="AQ190"/>
      <c r="AR190"/>
      <c r="AS190"/>
      <c r="AT190"/>
      <c r="AU190"/>
      <c r="AV190"/>
      <c r="AW190"/>
      <c r="AX190"/>
      <c r="AY190"/>
    </row>
    <row r="191" spans="1:51" x14ac:dyDescent="0.2">
      <c r="A191" s="568"/>
      <c r="B191" s="567"/>
      <c r="C191" s="613"/>
      <c r="D191" s="618"/>
      <c r="E191" s="87"/>
      <c r="F191" s="84"/>
      <c r="G191" s="84"/>
      <c r="H191" s="87"/>
      <c r="I191" s="87"/>
      <c r="J191" s="87"/>
      <c r="K191" s="87"/>
      <c r="L191" s="562"/>
      <c r="M191" s="562"/>
      <c r="N191" s="562"/>
      <c r="O191" s="562"/>
      <c r="P191" s="562"/>
      <c r="Q191" s="562"/>
      <c r="R191" s="562"/>
      <c r="S191" s="562"/>
      <c r="T191" s="562"/>
      <c r="U191" s="562"/>
      <c r="V191" s="562"/>
      <c r="W191" s="562"/>
      <c r="X191" s="562"/>
      <c r="Y191" s="562"/>
      <c r="Z191" s="562"/>
      <c r="AA191" s="562"/>
      <c r="AB191" s="562"/>
      <c r="AC191" s="562"/>
      <c r="AD191" s="562"/>
      <c r="AE191" s="562"/>
      <c r="AF191" s="46"/>
      <c r="AG191" s="46"/>
      <c r="AH191" s="562"/>
      <c r="AI191" s="562"/>
      <c r="AJ191" s="562"/>
      <c r="AK191" s="562"/>
      <c r="AL191" s="562"/>
      <c r="AM191" s="562"/>
      <c r="AN191" s="562"/>
      <c r="AO191" s="562"/>
      <c r="AP191"/>
      <c r="AQ191"/>
      <c r="AR191"/>
      <c r="AS191"/>
      <c r="AT191"/>
      <c r="AU191"/>
      <c r="AV191"/>
      <c r="AW191"/>
      <c r="AX191"/>
      <c r="AY191"/>
    </row>
    <row r="192" spans="1:51" s="27" customFormat="1" ht="13.5" thickBot="1" x14ac:dyDescent="0.25">
      <c r="A192" s="563" t="s">
        <v>81</v>
      </c>
      <c r="B192" s="564"/>
      <c r="C192" s="614"/>
      <c r="D192" s="619"/>
      <c r="E192" s="88"/>
      <c r="F192" s="88"/>
      <c r="G192" s="88"/>
      <c r="H192" s="88"/>
      <c r="I192" s="88"/>
      <c r="J192" s="88"/>
      <c r="K192" s="88"/>
      <c r="L192" s="562"/>
      <c r="M192" s="562"/>
      <c r="N192" s="562"/>
      <c r="O192" s="562"/>
      <c r="P192" s="562"/>
      <c r="Q192" s="562"/>
      <c r="R192" s="562"/>
      <c r="S192" s="562"/>
      <c r="T192" s="562"/>
      <c r="U192" s="562"/>
      <c r="V192" s="562"/>
      <c r="W192" s="562"/>
      <c r="X192" s="562"/>
      <c r="Y192" s="562"/>
      <c r="Z192" s="562"/>
      <c r="AA192" s="562"/>
      <c r="AB192" s="562"/>
      <c r="AC192" s="562"/>
      <c r="AD192" s="562"/>
      <c r="AE192" s="562"/>
      <c r="AF192" s="50"/>
      <c r="AG192" s="50"/>
      <c r="AH192" s="562"/>
      <c r="AI192" s="562"/>
      <c r="AJ192" s="562"/>
      <c r="AK192" s="562"/>
      <c r="AL192" s="562"/>
      <c r="AM192" s="562"/>
      <c r="AN192" s="562"/>
      <c r="AO192" s="562"/>
      <c r="AP192"/>
      <c r="AQ192"/>
      <c r="AR192"/>
      <c r="AS192"/>
      <c r="AT192"/>
      <c r="AU192"/>
      <c r="AV192"/>
      <c r="AW192"/>
      <c r="AX192"/>
      <c r="AY192"/>
    </row>
    <row r="193" spans="1:51" ht="18.600000000000001" customHeight="1" thickTop="1" x14ac:dyDescent="0.25">
      <c r="A193" s="66" t="s">
        <v>19</v>
      </c>
      <c r="B193" s="51" t="s">
        <v>20</v>
      </c>
      <c r="C193" s="214">
        <f>SUM(C208:F208)</f>
        <v>0</v>
      </c>
      <c r="D193" s="211">
        <f>SUM(C223:F223)</f>
        <v>0</v>
      </c>
      <c r="E193" s="89"/>
      <c r="F193" s="89"/>
      <c r="G193" s="89"/>
      <c r="H193" s="89"/>
      <c r="I193" s="89"/>
      <c r="J193" s="89"/>
      <c r="K193" s="89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/>
      <c r="AQ193"/>
      <c r="AR193"/>
      <c r="AS193"/>
      <c r="AT193"/>
      <c r="AU193"/>
      <c r="AV193"/>
      <c r="AW193"/>
      <c r="AX193"/>
      <c r="AY193"/>
    </row>
    <row r="194" spans="1:51" ht="18.600000000000001" customHeight="1" x14ac:dyDescent="0.25">
      <c r="A194" s="66" t="s">
        <v>21</v>
      </c>
      <c r="B194" s="51" t="s">
        <v>22</v>
      </c>
      <c r="C194" s="214">
        <f>SUM(C209:F209)</f>
        <v>0</v>
      </c>
      <c r="D194" s="211">
        <f>SUM(C224:F224)</f>
        <v>0</v>
      </c>
      <c r="E194" s="89"/>
      <c r="F194" s="89"/>
      <c r="G194" s="89"/>
      <c r="H194" s="89"/>
      <c r="I194" s="89"/>
      <c r="J194" s="89"/>
      <c r="K194" s="89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/>
      <c r="AQ194"/>
      <c r="AR194"/>
      <c r="AS194"/>
      <c r="AT194"/>
      <c r="AU194"/>
      <c r="AV194"/>
      <c r="AW194"/>
      <c r="AX194"/>
      <c r="AY194"/>
    </row>
    <row r="195" spans="1:51" ht="18.600000000000001" customHeight="1" x14ac:dyDescent="0.25">
      <c r="A195" s="66" t="s">
        <v>23</v>
      </c>
      <c r="B195" s="51" t="s">
        <v>47</v>
      </c>
      <c r="C195" s="214">
        <f>SUM(C210:F210)</f>
        <v>0</v>
      </c>
      <c r="D195" s="211">
        <f>SUM(C225:F225)</f>
        <v>0</v>
      </c>
      <c r="E195" s="89"/>
      <c r="F195" s="89"/>
      <c r="G195" s="89"/>
      <c r="H195" s="89"/>
      <c r="I195" s="89"/>
      <c r="J195" s="89"/>
      <c r="K195" s="89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/>
      <c r="AQ195"/>
      <c r="AR195"/>
      <c r="AS195"/>
      <c r="AT195"/>
      <c r="AU195"/>
      <c r="AV195"/>
      <c r="AW195"/>
      <c r="AX195"/>
      <c r="AY195"/>
    </row>
    <row r="196" spans="1:51" ht="18.600000000000001" customHeight="1" x14ac:dyDescent="0.25">
      <c r="A196" s="66" t="s">
        <v>24</v>
      </c>
      <c r="B196" s="51" t="s">
        <v>43</v>
      </c>
      <c r="C196" s="214">
        <f>SUM(C211:F211)</f>
        <v>0</v>
      </c>
      <c r="D196" s="211">
        <f>SUM(C226:F226)</f>
        <v>0</v>
      </c>
      <c r="E196" s="89"/>
      <c r="F196" s="89"/>
      <c r="G196" s="89"/>
      <c r="H196" s="89"/>
      <c r="I196" s="89"/>
      <c r="J196" s="89"/>
      <c r="K196" s="89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/>
      <c r="AQ196"/>
      <c r="AR196"/>
      <c r="AS196"/>
      <c r="AT196"/>
      <c r="AU196"/>
      <c r="AV196"/>
      <c r="AW196"/>
      <c r="AX196"/>
      <c r="AY196"/>
    </row>
    <row r="197" spans="1:51" ht="18.600000000000001" customHeight="1" thickBot="1" x14ac:dyDescent="0.3">
      <c r="A197" s="67" t="s">
        <v>25</v>
      </c>
      <c r="B197" s="52" t="s">
        <v>42</v>
      </c>
      <c r="C197" s="215">
        <f>SUM(C212:F212)</f>
        <v>0</v>
      </c>
      <c r="D197" s="213">
        <f>SUM(C227:F227)</f>
        <v>0</v>
      </c>
      <c r="E197" s="89"/>
      <c r="F197" s="89"/>
      <c r="G197" s="89"/>
      <c r="H197" s="89"/>
      <c r="I197" s="89"/>
      <c r="J197" s="89"/>
      <c r="K197" s="89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/>
      <c r="AQ197"/>
      <c r="AR197"/>
      <c r="AS197"/>
      <c r="AT197"/>
      <c r="AU197"/>
      <c r="AV197"/>
      <c r="AW197"/>
      <c r="AX197"/>
      <c r="AY197"/>
    </row>
    <row r="198" spans="1:51" customFormat="1" ht="11.25" customHeight="1" x14ac:dyDescent="0.2">
      <c r="A198" s="90"/>
      <c r="B198" s="90"/>
      <c r="C198" s="85"/>
      <c r="D198" s="85"/>
      <c r="E198" s="85"/>
      <c r="F198" s="90"/>
      <c r="G198" s="90"/>
      <c r="H198" s="90"/>
      <c r="I198" s="90"/>
      <c r="J198" s="90"/>
      <c r="K198" s="90"/>
    </row>
    <row r="199" spans="1:51" customFormat="1" ht="11.25" customHeight="1" x14ac:dyDescent="0.2">
      <c r="A199" s="90"/>
      <c r="B199" s="90"/>
      <c r="C199" s="85"/>
      <c r="D199" s="85"/>
      <c r="E199" s="85"/>
      <c r="F199" s="90"/>
      <c r="G199" s="90"/>
      <c r="H199" s="90"/>
      <c r="I199" s="90"/>
      <c r="J199" s="90"/>
      <c r="K199" s="90"/>
    </row>
    <row r="200" spans="1:5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</row>
    <row r="201" spans="1:51" ht="11.25" customHeight="1" x14ac:dyDescent="0.3">
      <c r="A201" s="575" t="s">
        <v>2</v>
      </c>
      <c r="B201" s="576"/>
      <c r="C201" s="84"/>
      <c r="D201" s="84"/>
      <c r="E201" s="84"/>
      <c r="F201" s="84"/>
      <c r="G201" s="84"/>
      <c r="H201" s="84"/>
      <c r="I201" s="84"/>
      <c r="J201" s="84"/>
      <c r="K201" s="8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/>
      <c r="AQ201"/>
      <c r="AR201"/>
      <c r="AS201"/>
      <c r="AT201"/>
      <c r="AU201"/>
      <c r="AV201"/>
      <c r="AW201"/>
      <c r="AX201"/>
      <c r="AY201"/>
    </row>
    <row r="202" spans="1:51" ht="7.5" customHeight="1" thickBot="1" x14ac:dyDescent="0.25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/>
      <c r="AQ202"/>
      <c r="AR202"/>
      <c r="AS202"/>
      <c r="AT202"/>
      <c r="AU202"/>
      <c r="AV202"/>
      <c r="AW202"/>
      <c r="AX202"/>
      <c r="AY202"/>
    </row>
    <row r="203" spans="1:51" ht="25.5" customHeight="1" x14ac:dyDescent="0.2">
      <c r="A203" s="577" t="s">
        <v>113</v>
      </c>
      <c r="B203" s="578"/>
      <c r="C203" s="623" t="s">
        <v>407</v>
      </c>
      <c r="D203" s="624"/>
      <c r="E203" s="624"/>
      <c r="F203" s="625"/>
      <c r="G203" s="86"/>
      <c r="H203" s="584"/>
      <c r="I203" s="584"/>
      <c r="J203" s="584"/>
      <c r="K203" s="584"/>
      <c r="L203" s="565"/>
      <c r="M203" s="565"/>
      <c r="N203" s="565"/>
      <c r="O203" s="565"/>
      <c r="P203" s="565"/>
      <c r="Q203" s="565"/>
      <c r="R203" s="565"/>
      <c r="S203" s="565"/>
      <c r="T203" s="565"/>
      <c r="U203" s="565"/>
      <c r="V203" s="565"/>
      <c r="W203" s="565"/>
      <c r="X203" s="565"/>
      <c r="Y203" s="565"/>
      <c r="Z203" s="565"/>
      <c r="AA203" s="565"/>
      <c r="AB203" s="565"/>
      <c r="AC203" s="565"/>
      <c r="AD203" s="565"/>
      <c r="AE203" s="565"/>
      <c r="AF203" s="565"/>
      <c r="AG203" s="565"/>
      <c r="AH203" s="565"/>
      <c r="AI203" s="565"/>
      <c r="AJ203" s="565"/>
      <c r="AK203" s="565"/>
      <c r="AL203" s="565"/>
      <c r="AM203" s="565"/>
      <c r="AN203" s="565"/>
      <c r="AO203" s="565"/>
      <c r="AP203"/>
      <c r="AQ203"/>
      <c r="AR203"/>
      <c r="AS203"/>
      <c r="AT203"/>
      <c r="AU203"/>
      <c r="AV203"/>
      <c r="AW203"/>
      <c r="AX203"/>
      <c r="AY203"/>
    </row>
    <row r="204" spans="1:51" ht="25.5" customHeight="1" x14ac:dyDescent="0.2">
      <c r="A204" s="579"/>
      <c r="B204" s="580"/>
      <c r="C204" s="602" t="s">
        <v>58</v>
      </c>
      <c r="D204" s="603"/>
      <c r="E204" s="603"/>
      <c r="F204" s="604"/>
      <c r="G204" s="87"/>
      <c r="H204" s="84"/>
      <c r="I204" s="84"/>
      <c r="J204" s="84"/>
      <c r="K204" s="84"/>
      <c r="L204" s="49"/>
      <c r="M204" s="2"/>
      <c r="N204" s="2"/>
      <c r="O204" s="2"/>
      <c r="P204" s="2"/>
      <c r="Q204" s="2"/>
      <c r="R204" s="2"/>
      <c r="S204" s="2"/>
      <c r="T204" s="2"/>
      <c r="U204" s="2"/>
      <c r="V204" s="562"/>
      <c r="W204" s="562"/>
      <c r="X204" s="2"/>
      <c r="Y204" s="2"/>
      <c r="Z204" s="2"/>
      <c r="AA204" s="2"/>
      <c r="AB204" s="2"/>
      <c r="AC204" s="2"/>
      <c r="AD204" s="2"/>
      <c r="AE204" s="2"/>
      <c r="AF204" s="565"/>
      <c r="AG204" s="565"/>
      <c r="AH204" s="565"/>
      <c r="AI204" s="565"/>
      <c r="AJ204" s="565"/>
      <c r="AK204" s="565"/>
      <c r="AL204" s="565"/>
      <c r="AM204" s="565"/>
      <c r="AN204" s="565"/>
      <c r="AO204" s="565"/>
      <c r="AP204"/>
      <c r="AQ204"/>
      <c r="AR204"/>
      <c r="AS204"/>
      <c r="AT204"/>
      <c r="AU204"/>
      <c r="AV204"/>
      <c r="AW204"/>
      <c r="AX204"/>
      <c r="AY204"/>
    </row>
    <row r="205" spans="1:51" ht="12.75" customHeight="1" x14ac:dyDescent="0.2">
      <c r="A205" s="566" t="s">
        <v>80</v>
      </c>
      <c r="B205" s="567"/>
      <c r="C205" s="569" t="s">
        <v>51</v>
      </c>
      <c r="D205" s="572" t="s">
        <v>56</v>
      </c>
      <c r="E205" s="572" t="s">
        <v>52</v>
      </c>
      <c r="F205" s="617" t="s">
        <v>53</v>
      </c>
      <c r="G205" s="87"/>
      <c r="H205" s="87"/>
      <c r="I205" s="87"/>
      <c r="J205" s="87"/>
      <c r="K205" s="87"/>
      <c r="L205" s="562"/>
      <c r="M205" s="562"/>
      <c r="N205" s="562"/>
      <c r="O205" s="562"/>
      <c r="P205" s="562"/>
      <c r="Q205" s="562"/>
      <c r="R205" s="562"/>
      <c r="S205" s="562"/>
      <c r="T205" s="562"/>
      <c r="U205" s="562"/>
      <c r="V205" s="562"/>
      <c r="W205" s="562"/>
      <c r="X205" s="562"/>
      <c r="Y205" s="562"/>
      <c r="Z205" s="562"/>
      <c r="AA205" s="562"/>
      <c r="AB205" s="562"/>
      <c r="AC205" s="562"/>
      <c r="AD205" s="562"/>
      <c r="AE205" s="562"/>
      <c r="AF205" s="46"/>
      <c r="AG205" s="46"/>
      <c r="AH205" s="562"/>
      <c r="AI205" s="562"/>
      <c r="AJ205" s="562"/>
      <c r="AK205" s="562"/>
      <c r="AL205" s="562"/>
      <c r="AM205" s="562"/>
      <c r="AN205" s="562"/>
      <c r="AO205" s="562"/>
      <c r="AP205"/>
      <c r="AQ205"/>
      <c r="AR205"/>
      <c r="AS205"/>
      <c r="AT205"/>
      <c r="AU205"/>
      <c r="AV205"/>
      <c r="AW205"/>
      <c r="AX205"/>
      <c r="AY205"/>
    </row>
    <row r="206" spans="1:51" x14ac:dyDescent="0.2">
      <c r="A206" s="568"/>
      <c r="B206" s="567"/>
      <c r="C206" s="570"/>
      <c r="D206" s="573"/>
      <c r="E206" s="573"/>
      <c r="F206" s="618"/>
      <c r="G206" s="84"/>
      <c r="H206" s="87"/>
      <c r="I206" s="87"/>
      <c r="J206" s="87"/>
      <c r="K206" s="87"/>
      <c r="L206" s="562"/>
      <c r="M206" s="562"/>
      <c r="N206" s="562"/>
      <c r="O206" s="562"/>
      <c r="P206" s="562"/>
      <c r="Q206" s="562"/>
      <c r="R206" s="562"/>
      <c r="S206" s="562"/>
      <c r="T206" s="562"/>
      <c r="U206" s="562"/>
      <c r="V206" s="562"/>
      <c r="W206" s="562"/>
      <c r="X206" s="562"/>
      <c r="Y206" s="562"/>
      <c r="Z206" s="562"/>
      <c r="AA206" s="562"/>
      <c r="AB206" s="562"/>
      <c r="AC206" s="562"/>
      <c r="AD206" s="562"/>
      <c r="AE206" s="562"/>
      <c r="AF206" s="46"/>
      <c r="AG206" s="46"/>
      <c r="AH206" s="562"/>
      <c r="AI206" s="562"/>
      <c r="AJ206" s="562"/>
      <c r="AK206" s="562"/>
      <c r="AL206" s="562"/>
      <c r="AM206" s="562"/>
      <c r="AN206" s="562"/>
      <c r="AO206" s="562"/>
      <c r="AP206"/>
      <c r="AQ206"/>
      <c r="AR206"/>
      <c r="AS206"/>
      <c r="AT206"/>
      <c r="AU206"/>
      <c r="AV206"/>
      <c r="AW206"/>
      <c r="AX206"/>
      <c r="AY206"/>
    </row>
    <row r="207" spans="1:51" s="27" customFormat="1" ht="13.5" thickBot="1" x14ac:dyDescent="0.25">
      <c r="A207" s="563" t="s">
        <v>81</v>
      </c>
      <c r="B207" s="564"/>
      <c r="C207" s="571"/>
      <c r="D207" s="574"/>
      <c r="E207" s="574"/>
      <c r="F207" s="619"/>
      <c r="G207" s="88"/>
      <c r="H207" s="88"/>
      <c r="I207" s="88"/>
      <c r="J207" s="88"/>
      <c r="K207" s="88"/>
      <c r="L207" s="562"/>
      <c r="M207" s="562"/>
      <c r="N207" s="562"/>
      <c r="O207" s="562"/>
      <c r="P207" s="562"/>
      <c r="Q207" s="562"/>
      <c r="R207" s="562"/>
      <c r="S207" s="562"/>
      <c r="T207" s="562"/>
      <c r="U207" s="562"/>
      <c r="V207" s="562"/>
      <c r="W207" s="562"/>
      <c r="X207" s="562"/>
      <c r="Y207" s="562"/>
      <c r="Z207" s="562"/>
      <c r="AA207" s="562"/>
      <c r="AB207" s="562"/>
      <c r="AC207" s="562"/>
      <c r="AD207" s="562"/>
      <c r="AE207" s="562"/>
      <c r="AF207" s="50"/>
      <c r="AG207" s="50"/>
      <c r="AH207" s="562"/>
      <c r="AI207" s="562"/>
      <c r="AJ207" s="562"/>
      <c r="AK207" s="562"/>
      <c r="AL207" s="562"/>
      <c r="AM207" s="562"/>
      <c r="AN207" s="562"/>
      <c r="AO207" s="562"/>
      <c r="AP207"/>
      <c r="AQ207"/>
      <c r="AR207"/>
      <c r="AS207"/>
      <c r="AT207"/>
      <c r="AU207"/>
      <c r="AV207"/>
      <c r="AW207"/>
      <c r="AX207"/>
      <c r="AY207"/>
    </row>
    <row r="208" spans="1:51" ht="18.600000000000001" customHeight="1" thickTop="1" x14ac:dyDescent="0.25">
      <c r="A208" s="66" t="s">
        <v>19</v>
      </c>
      <c r="B208" s="51" t="s">
        <v>20</v>
      </c>
      <c r="C208" s="216"/>
      <c r="D208" s="208"/>
      <c r="E208" s="208"/>
      <c r="F208" s="209"/>
      <c r="G208" s="89"/>
      <c r="H208" s="89"/>
      <c r="I208" s="89"/>
      <c r="J208" s="89"/>
      <c r="K208" s="89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/>
      <c r="AQ208"/>
      <c r="AR208"/>
      <c r="AS208"/>
      <c r="AT208"/>
      <c r="AU208"/>
      <c r="AV208"/>
      <c r="AW208"/>
      <c r="AX208"/>
      <c r="AY208"/>
    </row>
    <row r="209" spans="1:51" ht="18.600000000000001" customHeight="1" x14ac:dyDescent="0.25">
      <c r="A209" s="66" t="s">
        <v>21</v>
      </c>
      <c r="B209" s="51" t="s">
        <v>22</v>
      </c>
      <c r="C209" s="216"/>
      <c r="D209" s="208"/>
      <c r="E209" s="208"/>
      <c r="F209" s="209"/>
      <c r="G209" s="89"/>
      <c r="H209" s="89"/>
      <c r="I209" s="89"/>
      <c r="J209" s="89"/>
      <c r="K209" s="89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/>
      <c r="AQ209"/>
      <c r="AR209"/>
      <c r="AS209"/>
      <c r="AT209"/>
      <c r="AU209"/>
      <c r="AV209"/>
      <c r="AW209"/>
      <c r="AX209"/>
      <c r="AY209"/>
    </row>
    <row r="210" spans="1:51" ht="18.600000000000001" customHeight="1" x14ac:dyDescent="0.25">
      <c r="A210" s="66" t="s">
        <v>23</v>
      </c>
      <c r="B210" s="51" t="s">
        <v>47</v>
      </c>
      <c r="C210" s="214">
        <f>+C208+C209</f>
        <v>0</v>
      </c>
      <c r="D210" s="210">
        <f>+D208+D209</f>
        <v>0</v>
      </c>
      <c r="E210" s="210">
        <f>+E208+E209</f>
        <v>0</v>
      </c>
      <c r="F210" s="211">
        <f>+F208+F209</f>
        <v>0</v>
      </c>
      <c r="G210" s="89"/>
      <c r="H210" s="89"/>
      <c r="I210" s="89"/>
      <c r="J210" s="89"/>
      <c r="K210" s="89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/>
      <c r="AQ210"/>
      <c r="AR210"/>
      <c r="AS210"/>
      <c r="AT210"/>
      <c r="AU210"/>
      <c r="AV210"/>
      <c r="AW210"/>
      <c r="AX210"/>
      <c r="AY210"/>
    </row>
    <row r="211" spans="1:51" ht="18.600000000000001" customHeight="1" thickBot="1" x14ac:dyDescent="0.3">
      <c r="A211" s="66" t="s">
        <v>24</v>
      </c>
      <c r="B211" s="51" t="s">
        <v>43</v>
      </c>
      <c r="C211" s="219"/>
      <c r="D211" s="220"/>
      <c r="E211" s="220"/>
      <c r="F211" s="221"/>
      <c r="G211" s="89"/>
      <c r="H211" s="89"/>
      <c r="I211" s="89"/>
      <c r="J211" s="89"/>
      <c r="K211" s="89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/>
      <c r="AQ211"/>
      <c r="AR211"/>
      <c r="AS211"/>
      <c r="AT211"/>
      <c r="AU211"/>
      <c r="AV211"/>
      <c r="AW211"/>
      <c r="AX211"/>
      <c r="AY211"/>
    </row>
    <row r="212" spans="1:51" ht="18.600000000000001" customHeight="1" thickBot="1" x14ac:dyDescent="0.3">
      <c r="A212" s="67" t="s">
        <v>25</v>
      </c>
      <c r="B212" s="52" t="s">
        <v>42</v>
      </c>
      <c r="C212" s="215">
        <f>+C210-C211</f>
        <v>0</v>
      </c>
      <c r="D212" s="212">
        <f>+D210-D211</f>
        <v>0</v>
      </c>
      <c r="E212" s="212">
        <f>+E210-E211</f>
        <v>0</v>
      </c>
      <c r="F212" s="213">
        <f>+F210-F211</f>
        <v>0</v>
      </c>
      <c r="G212" s="89"/>
      <c r="H212" s="89"/>
      <c r="I212" s="89"/>
      <c r="J212" s="89"/>
      <c r="K212" s="89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/>
      <c r="AQ212"/>
      <c r="AR212"/>
      <c r="AS212"/>
      <c r="AT212"/>
      <c r="AU212"/>
      <c r="AV212"/>
      <c r="AW212"/>
      <c r="AX212"/>
      <c r="AY212"/>
    </row>
    <row r="213" spans="1:51" customFormat="1" ht="11.25" customHeight="1" x14ac:dyDescent="0.2">
      <c r="A213" s="90"/>
      <c r="B213" s="90"/>
      <c r="C213" s="85"/>
      <c r="D213" s="85"/>
      <c r="E213" s="85"/>
      <c r="F213" s="90"/>
      <c r="G213" s="90"/>
      <c r="H213" s="90"/>
      <c r="I213" s="90"/>
      <c r="J213" s="90"/>
      <c r="K213" s="90"/>
    </row>
    <row r="214" spans="1:51" customFormat="1" ht="11.25" customHeight="1" x14ac:dyDescent="0.2">
      <c r="A214" s="91"/>
      <c r="B214" s="90"/>
      <c r="C214" s="85"/>
      <c r="D214" s="85"/>
      <c r="E214" s="85"/>
      <c r="F214" s="90"/>
      <c r="G214" s="90"/>
      <c r="H214" s="90"/>
      <c r="I214" s="90"/>
      <c r="J214" s="90"/>
      <c r="K214" s="90"/>
    </row>
    <row r="215" spans="1:5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</row>
    <row r="216" spans="1:51" ht="11.25" customHeight="1" x14ac:dyDescent="0.3">
      <c r="A216" s="575" t="s">
        <v>2</v>
      </c>
      <c r="B216" s="576"/>
      <c r="C216" s="84"/>
      <c r="D216" s="84"/>
      <c r="E216" s="84"/>
      <c r="F216" s="84"/>
      <c r="G216" s="84"/>
      <c r="H216" s="84"/>
      <c r="I216" s="84"/>
      <c r="J216" s="84"/>
      <c r="K216" s="8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/>
      <c r="AQ216"/>
      <c r="AR216"/>
      <c r="AS216"/>
      <c r="AT216"/>
      <c r="AU216"/>
      <c r="AV216"/>
      <c r="AW216"/>
      <c r="AX216"/>
      <c r="AY216"/>
    </row>
    <row r="217" spans="1:51" ht="7.5" customHeight="1" thickBot="1" x14ac:dyDescent="0.25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/>
      <c r="AQ217"/>
      <c r="AR217"/>
      <c r="AS217"/>
      <c r="AT217"/>
      <c r="AU217"/>
      <c r="AV217"/>
      <c r="AW217"/>
      <c r="AX217"/>
      <c r="AY217"/>
    </row>
    <row r="218" spans="1:51" ht="25.5" customHeight="1" x14ac:dyDescent="0.2">
      <c r="A218" s="577" t="s">
        <v>113</v>
      </c>
      <c r="B218" s="578"/>
      <c r="C218" s="623" t="s">
        <v>407</v>
      </c>
      <c r="D218" s="624"/>
      <c r="E218" s="624"/>
      <c r="F218" s="625"/>
      <c r="G218" s="86"/>
      <c r="H218" s="584"/>
      <c r="I218" s="584"/>
      <c r="J218" s="584"/>
      <c r="K218" s="584"/>
      <c r="L218" s="565"/>
      <c r="M218" s="565"/>
      <c r="N218" s="565"/>
      <c r="O218" s="565"/>
      <c r="P218" s="565"/>
      <c r="Q218" s="565"/>
      <c r="R218" s="565"/>
      <c r="S218" s="565"/>
      <c r="T218" s="565"/>
      <c r="U218" s="565"/>
      <c r="V218" s="565"/>
      <c r="W218" s="565"/>
      <c r="X218" s="565"/>
      <c r="Y218" s="565"/>
      <c r="Z218" s="565"/>
      <c r="AA218" s="565"/>
      <c r="AB218" s="565"/>
      <c r="AC218" s="565"/>
      <c r="AD218" s="565"/>
      <c r="AE218" s="565"/>
      <c r="AF218" s="565"/>
      <c r="AG218" s="565"/>
      <c r="AH218" s="565"/>
      <c r="AI218" s="565"/>
      <c r="AJ218" s="565"/>
      <c r="AK218" s="565"/>
      <c r="AL218" s="565"/>
      <c r="AM218" s="565"/>
      <c r="AN218" s="565"/>
      <c r="AO218" s="565"/>
      <c r="AP218"/>
      <c r="AQ218"/>
      <c r="AR218"/>
      <c r="AS218"/>
      <c r="AT218"/>
      <c r="AU218"/>
      <c r="AV218"/>
      <c r="AW218"/>
      <c r="AX218"/>
      <c r="AY218"/>
    </row>
    <row r="219" spans="1:51" ht="25.5" customHeight="1" x14ac:dyDescent="0.2">
      <c r="A219" s="579"/>
      <c r="B219" s="580"/>
      <c r="C219" s="602" t="s">
        <v>59</v>
      </c>
      <c r="D219" s="603"/>
      <c r="E219" s="603"/>
      <c r="F219" s="604"/>
      <c r="G219" s="87"/>
      <c r="H219" s="84"/>
      <c r="I219" s="84"/>
      <c r="J219" s="84"/>
      <c r="K219" s="84"/>
      <c r="L219" s="49"/>
      <c r="M219" s="2"/>
      <c r="N219" s="2"/>
      <c r="O219" s="2"/>
      <c r="P219" s="2"/>
      <c r="Q219" s="2"/>
      <c r="R219" s="2"/>
      <c r="S219" s="2"/>
      <c r="T219" s="2"/>
      <c r="U219" s="2"/>
      <c r="V219" s="562"/>
      <c r="W219" s="562"/>
      <c r="X219" s="2"/>
      <c r="Y219" s="2"/>
      <c r="Z219" s="2"/>
      <c r="AA219" s="2"/>
      <c r="AB219" s="2"/>
      <c r="AC219" s="2"/>
      <c r="AD219" s="2"/>
      <c r="AE219" s="2"/>
      <c r="AF219" s="565"/>
      <c r="AG219" s="565"/>
      <c r="AH219" s="565"/>
      <c r="AI219" s="565"/>
      <c r="AJ219" s="565"/>
      <c r="AK219" s="565"/>
      <c r="AL219" s="565"/>
      <c r="AM219" s="565"/>
      <c r="AN219" s="565"/>
      <c r="AO219" s="565"/>
      <c r="AP219"/>
      <c r="AQ219"/>
      <c r="AR219"/>
      <c r="AS219"/>
      <c r="AT219"/>
      <c r="AU219"/>
      <c r="AV219"/>
      <c r="AW219"/>
      <c r="AX219"/>
      <c r="AY219"/>
    </row>
    <row r="220" spans="1:51" ht="12.75" customHeight="1" x14ac:dyDescent="0.2">
      <c r="A220" s="566" t="s">
        <v>80</v>
      </c>
      <c r="B220" s="567"/>
      <c r="C220" s="569" t="s">
        <v>51</v>
      </c>
      <c r="D220" s="572" t="s">
        <v>56</v>
      </c>
      <c r="E220" s="572" t="s">
        <v>82</v>
      </c>
      <c r="F220" s="617" t="s">
        <v>53</v>
      </c>
      <c r="G220" s="87"/>
      <c r="H220" s="87"/>
      <c r="I220" s="87"/>
      <c r="J220" s="87"/>
      <c r="K220" s="87"/>
      <c r="L220" s="562"/>
      <c r="M220" s="562"/>
      <c r="N220" s="562"/>
      <c r="O220" s="562"/>
      <c r="P220" s="562"/>
      <c r="Q220" s="562"/>
      <c r="R220" s="562"/>
      <c r="S220" s="562"/>
      <c r="T220" s="562"/>
      <c r="U220" s="562"/>
      <c r="V220" s="562"/>
      <c r="W220" s="562"/>
      <c r="X220" s="562"/>
      <c r="Y220" s="562"/>
      <c r="Z220" s="562"/>
      <c r="AA220" s="562"/>
      <c r="AB220" s="562"/>
      <c r="AC220" s="562"/>
      <c r="AD220" s="562"/>
      <c r="AE220" s="562"/>
      <c r="AF220" s="46"/>
      <c r="AG220" s="46"/>
      <c r="AH220" s="562"/>
      <c r="AI220" s="562"/>
      <c r="AJ220" s="562"/>
      <c r="AK220" s="562"/>
      <c r="AL220" s="562"/>
      <c r="AM220" s="562"/>
      <c r="AN220" s="562"/>
      <c r="AO220" s="562"/>
      <c r="AP220"/>
      <c r="AQ220"/>
      <c r="AR220"/>
      <c r="AS220"/>
      <c r="AT220"/>
      <c r="AU220"/>
      <c r="AV220"/>
      <c r="AW220"/>
      <c r="AX220"/>
      <c r="AY220"/>
    </row>
    <row r="221" spans="1:51" x14ac:dyDescent="0.2">
      <c r="A221" s="568"/>
      <c r="B221" s="567"/>
      <c r="C221" s="570"/>
      <c r="D221" s="573"/>
      <c r="E221" s="573"/>
      <c r="F221" s="618"/>
      <c r="G221" s="84"/>
      <c r="H221" s="87"/>
      <c r="I221" s="87"/>
      <c r="J221" s="87"/>
      <c r="K221" s="87"/>
      <c r="L221" s="562"/>
      <c r="M221" s="562"/>
      <c r="N221" s="562"/>
      <c r="O221" s="562"/>
      <c r="P221" s="562"/>
      <c r="Q221" s="562"/>
      <c r="R221" s="562"/>
      <c r="S221" s="562"/>
      <c r="T221" s="562"/>
      <c r="U221" s="562"/>
      <c r="V221" s="562"/>
      <c r="W221" s="562"/>
      <c r="X221" s="562"/>
      <c r="Y221" s="562"/>
      <c r="Z221" s="562"/>
      <c r="AA221" s="562"/>
      <c r="AB221" s="562"/>
      <c r="AC221" s="562"/>
      <c r="AD221" s="562"/>
      <c r="AE221" s="562"/>
      <c r="AF221" s="46"/>
      <c r="AG221" s="46"/>
      <c r="AH221" s="562"/>
      <c r="AI221" s="562"/>
      <c r="AJ221" s="562"/>
      <c r="AK221" s="562"/>
      <c r="AL221" s="562"/>
      <c r="AM221" s="562"/>
      <c r="AN221" s="562"/>
      <c r="AO221" s="562"/>
      <c r="AP221"/>
      <c r="AQ221"/>
      <c r="AR221"/>
      <c r="AS221"/>
      <c r="AT221"/>
      <c r="AU221"/>
      <c r="AV221"/>
      <c r="AW221"/>
      <c r="AX221"/>
      <c r="AY221"/>
    </row>
    <row r="222" spans="1:51" s="27" customFormat="1" ht="13.5" thickBot="1" x14ac:dyDescent="0.25">
      <c r="A222" s="563" t="s">
        <v>81</v>
      </c>
      <c r="B222" s="564"/>
      <c r="C222" s="571"/>
      <c r="D222" s="574"/>
      <c r="E222" s="574"/>
      <c r="F222" s="619"/>
      <c r="G222" s="88"/>
      <c r="H222" s="88"/>
      <c r="I222" s="88"/>
      <c r="J222" s="88"/>
      <c r="K222" s="88"/>
      <c r="L222" s="562"/>
      <c r="M222" s="562"/>
      <c r="N222" s="562"/>
      <c r="O222" s="562"/>
      <c r="P222" s="562"/>
      <c r="Q222" s="562"/>
      <c r="R222" s="562"/>
      <c r="S222" s="562"/>
      <c r="T222" s="562"/>
      <c r="U222" s="562"/>
      <c r="V222" s="562"/>
      <c r="W222" s="562"/>
      <c r="X222" s="562"/>
      <c r="Y222" s="562"/>
      <c r="Z222" s="562"/>
      <c r="AA222" s="562"/>
      <c r="AB222" s="562"/>
      <c r="AC222" s="562"/>
      <c r="AD222" s="562"/>
      <c r="AE222" s="562"/>
      <c r="AF222" s="50"/>
      <c r="AG222" s="50"/>
      <c r="AH222" s="562"/>
      <c r="AI222" s="562"/>
      <c r="AJ222" s="562"/>
      <c r="AK222" s="562"/>
      <c r="AL222" s="562"/>
      <c r="AM222" s="562"/>
      <c r="AN222" s="562"/>
      <c r="AO222" s="562"/>
      <c r="AP222"/>
      <c r="AQ222"/>
      <c r="AR222"/>
      <c r="AS222"/>
      <c r="AT222"/>
      <c r="AU222"/>
      <c r="AV222"/>
      <c r="AW222"/>
      <c r="AX222"/>
      <c r="AY222"/>
    </row>
    <row r="223" spans="1:51" ht="18.600000000000001" customHeight="1" thickTop="1" x14ac:dyDescent="0.25">
      <c r="A223" s="66" t="s">
        <v>19</v>
      </c>
      <c r="B223" s="51" t="s">
        <v>20</v>
      </c>
      <c r="C223" s="216"/>
      <c r="D223" s="208"/>
      <c r="E223" s="208"/>
      <c r="F223" s="209"/>
      <c r="G223" s="89"/>
      <c r="H223" s="89"/>
      <c r="I223" s="89"/>
      <c r="J223" s="89"/>
      <c r="K223" s="89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/>
      <c r="AQ223"/>
      <c r="AR223"/>
      <c r="AS223"/>
      <c r="AT223"/>
      <c r="AU223"/>
      <c r="AV223"/>
      <c r="AW223"/>
      <c r="AX223"/>
      <c r="AY223"/>
    </row>
    <row r="224" spans="1:51" ht="18.600000000000001" customHeight="1" x14ac:dyDescent="0.25">
      <c r="A224" s="66" t="s">
        <v>21</v>
      </c>
      <c r="B224" s="51" t="s">
        <v>22</v>
      </c>
      <c r="C224" s="216"/>
      <c r="D224" s="208"/>
      <c r="E224" s="208"/>
      <c r="F224" s="209"/>
      <c r="G224" s="89"/>
      <c r="H224" s="89"/>
      <c r="I224" s="89"/>
      <c r="J224" s="89"/>
      <c r="K224" s="89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/>
      <c r="AQ224"/>
      <c r="AR224"/>
      <c r="AS224"/>
      <c r="AT224"/>
      <c r="AU224"/>
      <c r="AV224"/>
      <c r="AW224"/>
      <c r="AX224"/>
      <c r="AY224"/>
    </row>
    <row r="225" spans="1:51" ht="18.600000000000001" customHeight="1" x14ac:dyDescent="0.25">
      <c r="A225" s="66" t="s">
        <v>23</v>
      </c>
      <c r="B225" s="51" t="s">
        <v>47</v>
      </c>
      <c r="C225" s="214">
        <f>+C223+C224</f>
        <v>0</v>
      </c>
      <c r="D225" s="210">
        <f>+D223+D224</f>
        <v>0</v>
      </c>
      <c r="E225" s="210">
        <f>+E223+E224</f>
        <v>0</v>
      </c>
      <c r="F225" s="211">
        <f>+F223+F224</f>
        <v>0</v>
      </c>
      <c r="G225" s="89"/>
      <c r="H225" s="89"/>
      <c r="I225" s="89"/>
      <c r="J225" s="89"/>
      <c r="K225" s="89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/>
      <c r="AQ225"/>
      <c r="AR225"/>
      <c r="AS225"/>
      <c r="AT225"/>
      <c r="AU225"/>
      <c r="AV225"/>
      <c r="AW225"/>
      <c r="AX225"/>
      <c r="AY225"/>
    </row>
    <row r="226" spans="1:51" ht="18.600000000000001" customHeight="1" x14ac:dyDescent="0.25">
      <c r="A226" s="66" t="s">
        <v>24</v>
      </c>
      <c r="B226" s="51" t="s">
        <v>43</v>
      </c>
      <c r="C226" s="216"/>
      <c r="D226" s="208"/>
      <c r="E226" s="208"/>
      <c r="F226" s="209"/>
      <c r="G226" s="89"/>
      <c r="H226" s="89"/>
      <c r="I226" s="89"/>
      <c r="J226" s="89"/>
      <c r="K226" s="89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/>
      <c r="AQ226"/>
      <c r="AR226"/>
      <c r="AS226"/>
      <c r="AT226"/>
      <c r="AU226"/>
      <c r="AV226"/>
      <c r="AW226"/>
      <c r="AX226"/>
      <c r="AY226"/>
    </row>
    <row r="227" spans="1:51" ht="18.600000000000001" customHeight="1" thickBot="1" x14ac:dyDescent="0.3">
      <c r="A227" s="67" t="s">
        <v>25</v>
      </c>
      <c r="B227" s="52" t="s">
        <v>42</v>
      </c>
      <c r="C227" s="215">
        <f>+C225-C226</f>
        <v>0</v>
      </c>
      <c r="D227" s="212">
        <f>+D225-D226</f>
        <v>0</v>
      </c>
      <c r="E227" s="212">
        <f>+E225-E226</f>
        <v>0</v>
      </c>
      <c r="F227" s="213">
        <f>+F225-F226</f>
        <v>0</v>
      </c>
      <c r="G227" s="89"/>
      <c r="H227" s="89"/>
      <c r="I227" s="89"/>
      <c r="J227" s="89"/>
      <c r="K227" s="89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/>
      <c r="AQ227"/>
      <c r="AR227"/>
      <c r="AS227"/>
      <c r="AT227"/>
      <c r="AU227"/>
      <c r="AV227"/>
      <c r="AW227"/>
      <c r="AX227"/>
      <c r="AY227"/>
    </row>
    <row r="228" spans="1:51" customFormat="1" ht="11.25" customHeight="1" x14ac:dyDescent="0.2">
      <c r="A228" s="90"/>
      <c r="B228" s="90"/>
      <c r="C228" s="85"/>
      <c r="D228" s="85"/>
      <c r="E228" s="85"/>
      <c r="F228" s="90"/>
      <c r="G228" s="90"/>
      <c r="H228" s="90"/>
      <c r="I228" s="90"/>
      <c r="J228" s="90"/>
      <c r="K228" s="90"/>
    </row>
    <row r="229" spans="1:51" x14ac:dyDescent="0.2">
      <c r="A229" s="92"/>
      <c r="B229" s="85"/>
      <c r="C229" s="85"/>
      <c r="D229" s="85"/>
      <c r="E229" s="85"/>
      <c r="F229" s="85"/>
      <c r="G229" s="85"/>
      <c r="H229" s="85"/>
      <c r="I229" s="85"/>
      <c r="J229" s="85"/>
      <c r="K229" s="85"/>
    </row>
    <row r="230" spans="1:5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</row>
    <row r="231" spans="1:5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</row>
    <row r="232" spans="1:51" ht="22.5" customHeight="1" x14ac:dyDescent="0.2">
      <c r="A232" s="654" t="s">
        <v>288</v>
      </c>
      <c r="B232" s="654"/>
      <c r="C232" s="654"/>
      <c r="D232" s="85"/>
      <c r="E232" s="85"/>
      <c r="F232" s="85"/>
      <c r="G232" s="85"/>
      <c r="H232" s="85"/>
      <c r="I232" s="85"/>
      <c r="J232" s="85"/>
      <c r="K232" s="85"/>
    </row>
    <row r="233" spans="1:51" ht="15.75" x14ac:dyDescent="0.25">
      <c r="A233" s="150"/>
      <c r="B233" s="150"/>
      <c r="C233" s="151"/>
      <c r="D233" s="151"/>
      <c r="E233" s="151"/>
      <c r="F233" s="151"/>
      <c r="G233" s="149"/>
      <c r="H233" s="149"/>
      <c r="I233" s="85"/>
      <c r="J233" s="85"/>
      <c r="K233" s="85"/>
    </row>
    <row r="234" spans="1:51" ht="15.75" x14ac:dyDescent="0.25">
      <c r="A234" s="150"/>
      <c r="B234" s="150"/>
      <c r="C234" s="151"/>
      <c r="D234" s="151"/>
      <c r="E234" s="151"/>
      <c r="F234" s="151"/>
      <c r="G234" s="149"/>
      <c r="H234" s="149"/>
      <c r="I234" s="85"/>
      <c r="J234" s="85"/>
      <c r="K234" s="85"/>
    </row>
    <row r="235" spans="1:51" ht="15.75" x14ac:dyDescent="0.25">
      <c r="A235" s="150"/>
      <c r="B235" s="150"/>
      <c r="C235" s="151"/>
      <c r="D235" s="151"/>
      <c r="E235" s="151"/>
      <c r="F235" s="151"/>
      <c r="G235" s="149"/>
      <c r="H235" s="149"/>
      <c r="I235" s="85"/>
      <c r="J235" s="85"/>
      <c r="K235" s="85"/>
    </row>
    <row r="236" spans="1:51" ht="15.75" x14ac:dyDescent="0.25">
      <c r="A236" s="150"/>
      <c r="B236" s="150"/>
      <c r="C236" s="151"/>
      <c r="D236" s="151"/>
      <c r="E236" s="151"/>
      <c r="F236" s="151"/>
      <c r="G236" s="149"/>
      <c r="H236" s="149"/>
      <c r="I236" s="85"/>
      <c r="J236" s="85"/>
      <c r="K236" s="85"/>
    </row>
    <row r="237" spans="1:51" ht="15.75" x14ac:dyDescent="0.25">
      <c r="A237" s="150"/>
      <c r="B237" s="150"/>
      <c r="C237" s="151"/>
      <c r="D237" s="151"/>
      <c r="E237" s="151"/>
      <c r="F237" s="151"/>
      <c r="G237" s="149"/>
      <c r="H237" s="149"/>
      <c r="I237" s="85"/>
      <c r="J237" s="85"/>
      <c r="K237" s="85"/>
    </row>
    <row r="238" spans="1:51" ht="15.75" x14ac:dyDescent="0.25">
      <c r="A238" s="150"/>
      <c r="B238" s="150"/>
      <c r="C238" s="151"/>
      <c r="D238" s="151"/>
      <c r="E238" s="151"/>
      <c r="F238" s="151"/>
      <c r="G238" s="149"/>
      <c r="H238" s="149"/>
      <c r="I238" s="85"/>
      <c r="J238" s="85"/>
      <c r="K238" s="85"/>
    </row>
    <row r="239" spans="1:51" ht="15.75" x14ac:dyDescent="0.25">
      <c r="A239" s="150"/>
      <c r="B239" s="150"/>
      <c r="C239" s="151"/>
      <c r="D239" s="151"/>
      <c r="E239" s="151"/>
      <c r="F239" s="151"/>
      <c r="G239" s="149"/>
      <c r="H239" s="149"/>
      <c r="I239" s="85"/>
      <c r="J239" s="85"/>
      <c r="K239" s="85"/>
    </row>
    <row r="240" spans="1:51" ht="15.75" x14ac:dyDescent="0.25">
      <c r="A240" s="150"/>
      <c r="B240" s="150"/>
      <c r="C240" s="151"/>
      <c r="D240" s="151"/>
      <c r="E240" s="151"/>
      <c r="F240" s="151"/>
      <c r="G240" s="149"/>
      <c r="H240" s="149"/>
      <c r="I240" s="85"/>
      <c r="J240" s="85"/>
      <c r="K240" s="85"/>
    </row>
    <row r="241" spans="1:11" ht="15.75" x14ac:dyDescent="0.25">
      <c r="A241" s="150"/>
      <c r="B241" s="150"/>
      <c r="C241" s="151"/>
      <c r="D241" s="151"/>
      <c r="E241" s="151"/>
      <c r="F241" s="151"/>
      <c r="G241" s="149"/>
      <c r="H241" s="149"/>
      <c r="I241" s="85"/>
      <c r="J241" s="85"/>
      <c r="K241" s="85"/>
    </row>
    <row r="242" spans="1:11" ht="15.75" x14ac:dyDescent="0.25">
      <c r="A242" s="150"/>
      <c r="B242" s="150"/>
      <c r="C242" s="151"/>
      <c r="D242" s="151"/>
      <c r="E242" s="151"/>
      <c r="F242" s="151"/>
      <c r="G242" s="149"/>
      <c r="H242" s="149"/>
      <c r="I242" s="85"/>
      <c r="J242" s="85"/>
      <c r="K242" s="85"/>
    </row>
    <row r="243" spans="1:11" ht="15.75" x14ac:dyDescent="0.25">
      <c r="A243" s="150"/>
      <c r="B243" s="150"/>
      <c r="C243" s="151"/>
      <c r="D243" s="151"/>
      <c r="E243" s="151"/>
      <c r="F243" s="151"/>
      <c r="G243" s="149"/>
      <c r="H243" s="149"/>
      <c r="I243" s="85"/>
      <c r="J243" s="85"/>
      <c r="K243" s="85"/>
    </row>
    <row r="244" spans="1:11" ht="15.75" x14ac:dyDescent="0.25">
      <c r="A244" s="150"/>
      <c r="B244" s="150"/>
      <c r="C244" s="151"/>
      <c r="D244" s="151"/>
      <c r="E244" s="151"/>
      <c r="F244" s="151"/>
      <c r="G244" s="149"/>
      <c r="H244" s="149"/>
      <c r="I244" s="85"/>
      <c r="J244" s="85"/>
      <c r="K244" s="85"/>
    </row>
    <row r="245" spans="1:11" ht="15.75" x14ac:dyDescent="0.25">
      <c r="A245" s="150"/>
      <c r="B245" s="150"/>
      <c r="C245" s="151"/>
      <c r="D245" s="151"/>
      <c r="E245" s="151"/>
      <c r="F245" s="151"/>
      <c r="G245" s="149"/>
      <c r="H245" s="149"/>
      <c r="I245" s="85"/>
      <c r="J245" s="85"/>
      <c r="K245" s="85"/>
    </row>
    <row r="246" spans="1:11" ht="15.75" x14ac:dyDescent="0.25">
      <c r="A246" s="150"/>
      <c r="B246" s="150"/>
      <c r="C246" s="151"/>
      <c r="D246" s="151"/>
      <c r="E246" s="151"/>
      <c r="F246" s="151"/>
      <c r="G246" s="149"/>
      <c r="H246" s="149"/>
      <c r="I246" s="85"/>
      <c r="J246" s="85"/>
      <c r="K246" s="85"/>
    </row>
    <row r="247" spans="1:11" ht="15.75" x14ac:dyDescent="0.25">
      <c r="A247" s="150"/>
      <c r="B247" s="150"/>
      <c r="C247" s="151"/>
      <c r="D247" s="151"/>
      <c r="E247" s="151"/>
      <c r="F247" s="151"/>
      <c r="G247" s="149"/>
      <c r="H247" s="149"/>
      <c r="I247" s="85"/>
      <c r="J247" s="85"/>
      <c r="K247" s="85"/>
    </row>
    <row r="248" spans="1:11" ht="15.75" x14ac:dyDescent="0.25">
      <c r="A248" s="150"/>
      <c r="B248" s="150"/>
      <c r="C248" s="151"/>
      <c r="D248" s="151"/>
      <c r="E248" s="151"/>
      <c r="F248" s="151"/>
      <c r="G248" s="149"/>
      <c r="H248" s="149"/>
      <c r="I248" s="85"/>
      <c r="J248" s="85"/>
      <c r="K248" s="85"/>
    </row>
    <row r="249" spans="1:11" ht="15.75" x14ac:dyDescent="0.25">
      <c r="A249" s="150"/>
      <c r="B249" s="150"/>
      <c r="C249" s="151"/>
      <c r="D249" s="151"/>
      <c r="E249" s="151"/>
      <c r="F249" s="151"/>
      <c r="G249" s="149"/>
      <c r="H249" s="149"/>
      <c r="I249" s="85"/>
      <c r="J249" s="85"/>
      <c r="K249" s="85"/>
    </row>
    <row r="250" spans="1:11" ht="15.75" x14ac:dyDescent="0.25">
      <c r="A250" s="150"/>
      <c r="B250" s="150"/>
      <c r="C250" s="151"/>
      <c r="D250" s="151"/>
      <c r="E250" s="151"/>
      <c r="F250" s="151"/>
      <c r="G250" s="149"/>
      <c r="H250" s="149"/>
      <c r="I250" s="85"/>
      <c r="J250" s="85"/>
      <c r="K250" s="85"/>
    </row>
    <row r="251" spans="1:11" ht="15.75" x14ac:dyDescent="0.25">
      <c r="A251" s="150"/>
      <c r="B251" s="150"/>
      <c r="C251" s="151"/>
      <c r="D251" s="151"/>
      <c r="E251" s="151"/>
      <c r="F251" s="151"/>
      <c r="G251" s="149"/>
      <c r="H251" s="149"/>
      <c r="I251" s="85"/>
      <c r="J251" s="85"/>
      <c r="K251" s="85"/>
    </row>
    <row r="252" spans="1:11" ht="15.75" x14ac:dyDescent="0.25">
      <c r="A252" s="150"/>
      <c r="B252" s="150"/>
      <c r="C252" s="151"/>
      <c r="D252" s="151"/>
      <c r="E252" s="151"/>
      <c r="F252" s="151"/>
      <c r="G252" s="149"/>
      <c r="H252" s="149"/>
      <c r="I252" s="85"/>
      <c r="J252" s="85"/>
      <c r="K252" s="85"/>
    </row>
    <row r="253" spans="1:11" ht="15.75" x14ac:dyDescent="0.25">
      <c r="A253" s="150"/>
      <c r="B253" s="150"/>
      <c r="C253" s="151"/>
      <c r="D253" s="151"/>
      <c r="E253" s="151"/>
      <c r="F253" s="151"/>
      <c r="G253" s="149"/>
      <c r="H253" s="149"/>
      <c r="I253" s="85"/>
      <c r="J253" s="85"/>
      <c r="K253" s="85"/>
    </row>
    <row r="254" spans="1:11" ht="15.75" x14ac:dyDescent="0.25">
      <c r="A254" s="150"/>
      <c r="B254" s="150"/>
      <c r="C254" s="151"/>
      <c r="D254" s="151"/>
      <c r="E254" s="151"/>
      <c r="F254" s="151"/>
      <c r="G254" s="149"/>
      <c r="H254" s="149"/>
      <c r="I254" s="85"/>
      <c r="J254" s="85"/>
      <c r="K254" s="85"/>
    </row>
    <row r="255" spans="1:11" ht="15.75" x14ac:dyDescent="0.25">
      <c r="A255" s="150"/>
      <c r="B255" s="150"/>
      <c r="C255" s="151"/>
      <c r="D255" s="151"/>
      <c r="E255" s="151"/>
      <c r="F255" s="151"/>
      <c r="G255" s="149"/>
      <c r="H255" s="149"/>
      <c r="I255" s="85"/>
      <c r="J255" s="85"/>
      <c r="K255" s="85"/>
    </row>
    <row r="256" spans="1:11" ht="15.75" x14ac:dyDescent="0.25">
      <c r="A256" s="150"/>
      <c r="B256" s="150"/>
      <c r="C256" s="151"/>
      <c r="D256" s="151"/>
      <c r="E256" s="151"/>
      <c r="F256" s="151"/>
      <c r="G256" s="149"/>
      <c r="H256" s="149"/>
      <c r="I256" s="85"/>
      <c r="J256" s="85"/>
      <c r="K256" s="85"/>
    </row>
    <row r="257" spans="1:8" ht="18.75" x14ac:dyDescent="0.3">
      <c r="A257" s="121"/>
      <c r="B257" s="121"/>
      <c r="C257" s="152"/>
      <c r="D257" s="152"/>
      <c r="E257" s="152"/>
      <c r="F257" s="152"/>
      <c r="G257" s="152"/>
      <c r="H257" s="152"/>
    </row>
  </sheetData>
  <sheetProtection algorithmName="SHA-512" hashValue="HGFcvxk3YWmYxN8KfNKhoCBcikqSojRkyh9LA8FWWt8gmR2VNNMExgzjJ6vo2eE5ysCpqPrFTr+bWx1Q9+QSHQ==" saltValue="7ajvMfWUwE9MV/xE55n6TQ==" spinCount="100000" sheet="1" selectLockedCells="1"/>
  <mergeCells count="712">
    <mergeCell ref="A232:C232"/>
    <mergeCell ref="A3:B3"/>
    <mergeCell ref="C10:E10"/>
    <mergeCell ref="C155:C157"/>
    <mergeCell ref="D155:D157"/>
    <mergeCell ref="E155:E157"/>
    <mergeCell ref="A78:B78"/>
    <mergeCell ref="A74:B75"/>
    <mergeCell ref="E43:E45"/>
    <mergeCell ref="C74:E74"/>
    <mergeCell ref="A7:E7"/>
    <mergeCell ref="A6:E6"/>
    <mergeCell ref="A5:F5"/>
    <mergeCell ref="F43:F45"/>
    <mergeCell ref="C42:F42"/>
    <mergeCell ref="E27:F27"/>
    <mergeCell ref="C26:F26"/>
    <mergeCell ref="E11:E14"/>
    <mergeCell ref="A12:B13"/>
    <mergeCell ref="C12:C14"/>
    <mergeCell ref="D12:D14"/>
    <mergeCell ref="A30:B30"/>
    <mergeCell ref="A39:B39"/>
    <mergeCell ref="A8:C8"/>
    <mergeCell ref="A10:B11"/>
    <mergeCell ref="F188:G188"/>
    <mergeCell ref="G155:G157"/>
    <mergeCell ref="F10:G10"/>
    <mergeCell ref="C58:C60"/>
    <mergeCell ref="D58:D60"/>
    <mergeCell ref="E58:E60"/>
    <mergeCell ref="F58:F60"/>
    <mergeCell ref="G43:G45"/>
    <mergeCell ref="D43:D45"/>
    <mergeCell ref="C43:C45"/>
    <mergeCell ref="C11:D11"/>
    <mergeCell ref="G170:G172"/>
    <mergeCell ref="D170:D172"/>
    <mergeCell ref="A149:E149"/>
    <mergeCell ref="A170:B171"/>
    <mergeCell ref="A142:B142"/>
    <mergeCell ref="A138:B139"/>
    <mergeCell ref="A153:B154"/>
    <mergeCell ref="A155:B156"/>
    <mergeCell ref="A157:B157"/>
    <mergeCell ref="A166:B166"/>
    <mergeCell ref="A140:B141"/>
    <mergeCell ref="A14:B14"/>
    <mergeCell ref="H10:K10"/>
    <mergeCell ref="H26:K26"/>
    <mergeCell ref="H56:K56"/>
    <mergeCell ref="L10:P10"/>
    <mergeCell ref="L12:L14"/>
    <mergeCell ref="M12:M14"/>
    <mergeCell ref="N12:N14"/>
    <mergeCell ref="O12:O14"/>
    <mergeCell ref="L43:L45"/>
    <mergeCell ref="M43:M45"/>
    <mergeCell ref="L26:P26"/>
    <mergeCell ref="L28:L30"/>
    <mergeCell ref="O28:O30"/>
    <mergeCell ref="N28:N30"/>
    <mergeCell ref="M28:M30"/>
    <mergeCell ref="Q10:U10"/>
    <mergeCell ref="V10:W10"/>
    <mergeCell ref="P12:P14"/>
    <mergeCell ref="Q12:Q14"/>
    <mergeCell ref="R12:R14"/>
    <mergeCell ref="S12:S14"/>
    <mergeCell ref="T12:T14"/>
    <mergeCell ref="U12:U14"/>
    <mergeCell ref="L76:L78"/>
    <mergeCell ref="M76:M78"/>
    <mergeCell ref="N76:N78"/>
    <mergeCell ref="O76:O78"/>
    <mergeCell ref="P76:P78"/>
    <mergeCell ref="P28:P30"/>
    <mergeCell ref="V26:W26"/>
    <mergeCell ref="W75:W78"/>
    <mergeCell ref="Q56:U56"/>
    <mergeCell ref="M58:M60"/>
    <mergeCell ref="N58:N60"/>
    <mergeCell ref="O58:O60"/>
    <mergeCell ref="P58:P60"/>
    <mergeCell ref="Q58:Q60"/>
    <mergeCell ref="R43:R45"/>
    <mergeCell ref="S43:S45"/>
    <mergeCell ref="AL11:AO11"/>
    <mergeCell ref="AM12:AM14"/>
    <mergeCell ref="AO12:AO14"/>
    <mergeCell ref="X10:AA10"/>
    <mergeCell ref="AB10:AE10"/>
    <mergeCell ref="AF10:AG10"/>
    <mergeCell ref="AH10:AK10"/>
    <mergeCell ref="AL10:AO10"/>
    <mergeCell ref="AH11:AK11"/>
    <mergeCell ref="AF11:AG11"/>
    <mergeCell ref="AK12:AK14"/>
    <mergeCell ref="AL12:AL14"/>
    <mergeCell ref="V41:W41"/>
    <mergeCell ref="H74:K74"/>
    <mergeCell ref="L74:P74"/>
    <mergeCell ref="Q74:U74"/>
    <mergeCell ref="G58:G60"/>
    <mergeCell ref="Q26:U26"/>
    <mergeCell ref="L58:L60"/>
    <mergeCell ref="R58:R60"/>
    <mergeCell ref="X12:X14"/>
    <mergeCell ref="V11:V14"/>
    <mergeCell ref="W11:W14"/>
    <mergeCell ref="X26:AA26"/>
    <mergeCell ref="Y28:Y30"/>
    <mergeCell ref="Z28:Z30"/>
    <mergeCell ref="X74:AA74"/>
    <mergeCell ref="Q28:Q30"/>
    <mergeCell ref="R28:R30"/>
    <mergeCell ref="S28:S30"/>
    <mergeCell ref="T28:T30"/>
    <mergeCell ref="U28:U30"/>
    <mergeCell ref="H41:K41"/>
    <mergeCell ref="L41:P41"/>
    <mergeCell ref="Q41:U41"/>
    <mergeCell ref="L56:P56"/>
    <mergeCell ref="AH26:AK26"/>
    <mergeCell ref="AL26:AO26"/>
    <mergeCell ref="V27:V30"/>
    <mergeCell ref="W27:W30"/>
    <mergeCell ref="AN12:AN14"/>
    <mergeCell ref="AE12:AE14"/>
    <mergeCell ref="AH12:AH14"/>
    <mergeCell ref="AI12:AI14"/>
    <mergeCell ref="AJ12:AJ14"/>
    <mergeCell ref="Z12:Z14"/>
    <mergeCell ref="AA12:AA14"/>
    <mergeCell ref="AB12:AB14"/>
    <mergeCell ref="AC12:AC14"/>
    <mergeCell ref="AD12:AD14"/>
    <mergeCell ref="AB26:AE26"/>
    <mergeCell ref="AF27:AG27"/>
    <mergeCell ref="AH27:AK27"/>
    <mergeCell ref="AL27:AO27"/>
    <mergeCell ref="AF26:AG26"/>
    <mergeCell ref="X28:X30"/>
    <mergeCell ref="AO28:AO30"/>
    <mergeCell ref="Y12:Y14"/>
    <mergeCell ref="AK28:AK30"/>
    <mergeCell ref="AL28:AL30"/>
    <mergeCell ref="AF75:AG75"/>
    <mergeCell ref="AH75:AK75"/>
    <mergeCell ref="AL75:AO75"/>
    <mergeCell ref="AF74:AG74"/>
    <mergeCell ref="AH74:AK74"/>
    <mergeCell ref="Y76:Y78"/>
    <mergeCell ref="Z76:Z78"/>
    <mergeCell ref="AA76:AA78"/>
    <mergeCell ref="V74:W74"/>
    <mergeCell ref="AB74:AE74"/>
    <mergeCell ref="AL74:AO74"/>
    <mergeCell ref="AD28:AD30"/>
    <mergeCell ref="AA28:AA30"/>
    <mergeCell ref="AB28:AB30"/>
    <mergeCell ref="AC28:AC30"/>
    <mergeCell ref="AM28:AM30"/>
    <mergeCell ref="AN28:AN30"/>
    <mergeCell ref="AE28:AE30"/>
    <mergeCell ref="AH28:AH30"/>
    <mergeCell ref="AI28:AI30"/>
    <mergeCell ref="AJ28:AJ30"/>
    <mergeCell ref="AL42:AO42"/>
    <mergeCell ref="AF41:AG41"/>
    <mergeCell ref="AH41:AK41"/>
    <mergeCell ref="Z43:Z45"/>
    <mergeCell ref="AA43:AA45"/>
    <mergeCell ref="X41:AA41"/>
    <mergeCell ref="AB41:AE41"/>
    <mergeCell ref="AB43:AB45"/>
    <mergeCell ref="AC43:AC45"/>
    <mergeCell ref="AD43:AD45"/>
    <mergeCell ref="AE43:AE45"/>
    <mergeCell ref="AO43:AO45"/>
    <mergeCell ref="AH43:AH45"/>
    <mergeCell ref="AI43:AI45"/>
    <mergeCell ref="AJ43:AJ45"/>
    <mergeCell ref="AK43:AK45"/>
    <mergeCell ref="AL43:AL45"/>
    <mergeCell ref="AM43:AM45"/>
    <mergeCell ref="AN43:AN45"/>
    <mergeCell ref="AL41:AO41"/>
    <mergeCell ref="X43:X45"/>
    <mergeCell ref="Y43:Y45"/>
    <mergeCell ref="T43:T45"/>
    <mergeCell ref="U43:U45"/>
    <mergeCell ref="V42:V45"/>
    <mergeCell ref="W42:W45"/>
    <mergeCell ref="N43:N45"/>
    <mergeCell ref="O43:O45"/>
    <mergeCell ref="P43:P45"/>
    <mergeCell ref="Q43:Q45"/>
    <mergeCell ref="AH56:AK56"/>
    <mergeCell ref="AF42:AG42"/>
    <mergeCell ref="AH42:AK42"/>
    <mergeCell ref="AL56:AO56"/>
    <mergeCell ref="V57:V60"/>
    <mergeCell ref="W57:W60"/>
    <mergeCell ref="AF57:AG57"/>
    <mergeCell ref="AH57:AK57"/>
    <mergeCell ref="AL57:AO57"/>
    <mergeCell ref="AF56:AG56"/>
    <mergeCell ref="AA58:AA60"/>
    <mergeCell ref="AB58:AB60"/>
    <mergeCell ref="V56:W56"/>
    <mergeCell ref="X56:AA56"/>
    <mergeCell ref="AB56:AE56"/>
    <mergeCell ref="H138:K138"/>
    <mergeCell ref="L138:P138"/>
    <mergeCell ref="Q138:U138"/>
    <mergeCell ref="V138:W138"/>
    <mergeCell ref="AK58:AK60"/>
    <mergeCell ref="AL58:AL60"/>
    <mergeCell ref="AC58:AC60"/>
    <mergeCell ref="AD58:AD60"/>
    <mergeCell ref="AM58:AM60"/>
    <mergeCell ref="AE58:AE60"/>
    <mergeCell ref="AH58:AH60"/>
    <mergeCell ref="AI58:AI60"/>
    <mergeCell ref="AJ58:AJ60"/>
    <mergeCell ref="S58:S60"/>
    <mergeCell ref="T58:T60"/>
    <mergeCell ref="U58:U60"/>
    <mergeCell ref="X58:X60"/>
    <mergeCell ref="Y58:Y60"/>
    <mergeCell ref="Z58:Z60"/>
    <mergeCell ref="AJ76:AJ78"/>
    <mergeCell ref="AK76:AK78"/>
    <mergeCell ref="AL76:AL78"/>
    <mergeCell ref="AM76:AM78"/>
    <mergeCell ref="AB76:AB78"/>
    <mergeCell ref="X138:AA138"/>
    <mergeCell ref="AB138:AE138"/>
    <mergeCell ref="T140:T142"/>
    <mergeCell ref="U140:U142"/>
    <mergeCell ref="N140:N142"/>
    <mergeCell ref="O140:O142"/>
    <mergeCell ref="P140:P142"/>
    <mergeCell ref="Q140:Q142"/>
    <mergeCell ref="AO58:AO60"/>
    <mergeCell ref="AN58:AN60"/>
    <mergeCell ref="AN76:AN78"/>
    <mergeCell ref="AO76:AO78"/>
    <mergeCell ref="AC76:AC78"/>
    <mergeCell ref="AD76:AD78"/>
    <mergeCell ref="AE76:AE78"/>
    <mergeCell ref="AH76:AH78"/>
    <mergeCell ref="AI76:AI78"/>
    <mergeCell ref="Q76:Q78"/>
    <mergeCell ref="R76:R78"/>
    <mergeCell ref="S76:S78"/>
    <mergeCell ref="T76:T78"/>
    <mergeCell ref="U76:U78"/>
    <mergeCell ref="X76:X78"/>
    <mergeCell ref="V75:V78"/>
    <mergeCell ref="AN140:AN142"/>
    <mergeCell ref="AB140:AB142"/>
    <mergeCell ref="AC140:AC142"/>
    <mergeCell ref="AD140:AD142"/>
    <mergeCell ref="AE140:AE142"/>
    <mergeCell ref="AI140:AI142"/>
    <mergeCell ref="AJ140:AJ142"/>
    <mergeCell ref="AM140:AM142"/>
    <mergeCell ref="AL138:AO138"/>
    <mergeCell ref="AF139:AG139"/>
    <mergeCell ref="AH139:AK139"/>
    <mergeCell ref="AL139:AO139"/>
    <mergeCell ref="AF138:AG138"/>
    <mergeCell ref="AH138:AK138"/>
    <mergeCell ref="AO140:AO142"/>
    <mergeCell ref="H153:K153"/>
    <mergeCell ref="L153:P153"/>
    <mergeCell ref="Q153:U153"/>
    <mergeCell ref="C153:G153"/>
    <mergeCell ref="L155:L157"/>
    <mergeCell ref="V153:W153"/>
    <mergeCell ref="U155:U157"/>
    <mergeCell ref="AL140:AL142"/>
    <mergeCell ref="X140:X142"/>
    <mergeCell ref="Y140:Y142"/>
    <mergeCell ref="Z140:Z142"/>
    <mergeCell ref="AA140:AA142"/>
    <mergeCell ref="AK140:AK142"/>
    <mergeCell ref="AH140:AH142"/>
    <mergeCell ref="R140:R142"/>
    <mergeCell ref="S140:S142"/>
    <mergeCell ref="V139:V142"/>
    <mergeCell ref="W139:W142"/>
    <mergeCell ref="L140:L142"/>
    <mergeCell ref="M140:M142"/>
    <mergeCell ref="AH153:AK153"/>
    <mergeCell ref="AL153:AO153"/>
    <mergeCell ref="V154:V157"/>
    <mergeCell ref="W154:W157"/>
    <mergeCell ref="AF154:AG154"/>
    <mergeCell ref="AH154:AK154"/>
    <mergeCell ref="AL154:AO154"/>
    <mergeCell ref="AF153:AG153"/>
    <mergeCell ref="Y155:Y157"/>
    <mergeCell ref="Z155:Z157"/>
    <mergeCell ref="X153:AA153"/>
    <mergeCell ref="AB153:AE153"/>
    <mergeCell ref="AO155:AO157"/>
    <mergeCell ref="AK155:AK157"/>
    <mergeCell ref="AL155:AL157"/>
    <mergeCell ref="X155:X157"/>
    <mergeCell ref="AA155:AA157"/>
    <mergeCell ref="AB155:AB157"/>
    <mergeCell ref="AC155:AC157"/>
    <mergeCell ref="AD155:AD157"/>
    <mergeCell ref="AM155:AM157"/>
    <mergeCell ref="H168:K168"/>
    <mergeCell ref="L168:P168"/>
    <mergeCell ref="Q168:U168"/>
    <mergeCell ref="V168:W168"/>
    <mergeCell ref="A168:B169"/>
    <mergeCell ref="AN155:AN157"/>
    <mergeCell ref="AE155:AE157"/>
    <mergeCell ref="AH155:AH157"/>
    <mergeCell ref="AI155:AI157"/>
    <mergeCell ref="AJ155:AJ157"/>
    <mergeCell ref="M155:M157"/>
    <mergeCell ref="N155:N157"/>
    <mergeCell ref="O155:O157"/>
    <mergeCell ref="P155:P157"/>
    <mergeCell ref="Q155:Q157"/>
    <mergeCell ref="R155:R157"/>
    <mergeCell ref="S155:S157"/>
    <mergeCell ref="T155:T157"/>
    <mergeCell ref="AL168:AO168"/>
    <mergeCell ref="V169:V172"/>
    <mergeCell ref="W169:W172"/>
    <mergeCell ref="AF169:AG169"/>
    <mergeCell ref="AH169:AK169"/>
    <mergeCell ref="AL169:AO169"/>
    <mergeCell ref="AF168:AG168"/>
    <mergeCell ref="AH168:AK168"/>
    <mergeCell ref="Z170:Z172"/>
    <mergeCell ref="X168:AA168"/>
    <mergeCell ref="AB168:AE168"/>
    <mergeCell ref="AE170:AE172"/>
    <mergeCell ref="AN170:AN172"/>
    <mergeCell ref="AB170:AB172"/>
    <mergeCell ref="AC170:AC172"/>
    <mergeCell ref="AD170:AD172"/>
    <mergeCell ref="T170:T172"/>
    <mergeCell ref="U170:U172"/>
    <mergeCell ref="X170:X172"/>
    <mergeCell ref="AA170:AA172"/>
    <mergeCell ref="AO170:AO172"/>
    <mergeCell ref="AH170:AH172"/>
    <mergeCell ref="AI170:AI172"/>
    <mergeCell ref="AJ170:AJ172"/>
    <mergeCell ref="AK170:AK172"/>
    <mergeCell ref="AL170:AL172"/>
    <mergeCell ref="Y170:Y172"/>
    <mergeCell ref="H188:K188"/>
    <mergeCell ref="L188:P188"/>
    <mergeCell ref="Q188:U188"/>
    <mergeCell ref="V188:W188"/>
    <mergeCell ref="L190:L192"/>
    <mergeCell ref="M190:M192"/>
    <mergeCell ref="L170:L172"/>
    <mergeCell ref="M170:M172"/>
    <mergeCell ref="AM170:AM172"/>
    <mergeCell ref="N170:N172"/>
    <mergeCell ref="O170:O172"/>
    <mergeCell ref="P170:P172"/>
    <mergeCell ref="Q170:Q172"/>
    <mergeCell ref="R170:R172"/>
    <mergeCell ref="S170:S172"/>
    <mergeCell ref="AL188:AO188"/>
    <mergeCell ref="V189:V192"/>
    <mergeCell ref="W189:W192"/>
    <mergeCell ref="AF189:AG189"/>
    <mergeCell ref="AH189:AK189"/>
    <mergeCell ref="AL189:AO189"/>
    <mergeCell ref="AF188:AG188"/>
    <mergeCell ref="AH188:AK188"/>
    <mergeCell ref="Z190:Z192"/>
    <mergeCell ref="X188:AA188"/>
    <mergeCell ref="AB188:AE188"/>
    <mergeCell ref="AN190:AN192"/>
    <mergeCell ref="AE190:AE192"/>
    <mergeCell ref="AH190:AH192"/>
    <mergeCell ref="AI190:AI192"/>
    <mergeCell ref="AJ190:AJ192"/>
    <mergeCell ref="AO190:AO192"/>
    <mergeCell ref="AK190:AK192"/>
    <mergeCell ref="AL190:AL192"/>
    <mergeCell ref="X190:X192"/>
    <mergeCell ref="Y190:Y192"/>
    <mergeCell ref="AB190:AB192"/>
    <mergeCell ref="AC190:AC192"/>
    <mergeCell ref="AD190:AD192"/>
    <mergeCell ref="AM190:AM192"/>
    <mergeCell ref="A190:B191"/>
    <mergeCell ref="L205:L207"/>
    <mergeCell ref="M205:M207"/>
    <mergeCell ref="X203:AA203"/>
    <mergeCell ref="AB203:AE203"/>
    <mergeCell ref="N205:N207"/>
    <mergeCell ref="O205:O207"/>
    <mergeCell ref="P205:P207"/>
    <mergeCell ref="Q205:Q207"/>
    <mergeCell ref="R205:R207"/>
    <mergeCell ref="A192:B192"/>
    <mergeCell ref="A201:B201"/>
    <mergeCell ref="H203:K203"/>
    <mergeCell ref="L203:P203"/>
    <mergeCell ref="Q203:U203"/>
    <mergeCell ref="V203:W203"/>
    <mergeCell ref="N190:N192"/>
    <mergeCell ref="O190:O192"/>
    <mergeCell ref="P190:P192"/>
    <mergeCell ref="Q190:Q192"/>
    <mergeCell ref="R190:R192"/>
    <mergeCell ref="S190:S192"/>
    <mergeCell ref="T190:T192"/>
    <mergeCell ref="U190:U192"/>
    <mergeCell ref="AL203:AO203"/>
    <mergeCell ref="V204:V207"/>
    <mergeCell ref="W204:W207"/>
    <mergeCell ref="AF204:AG204"/>
    <mergeCell ref="AH204:AK204"/>
    <mergeCell ref="AL204:AO204"/>
    <mergeCell ref="AF203:AG203"/>
    <mergeCell ref="AH203:AK203"/>
    <mergeCell ref="AA205:AA207"/>
    <mergeCell ref="AO205:AO207"/>
    <mergeCell ref="AM205:AM207"/>
    <mergeCell ref="AN205:AN207"/>
    <mergeCell ref="AH205:AH207"/>
    <mergeCell ref="AI205:AI207"/>
    <mergeCell ref="AJ205:AJ207"/>
    <mergeCell ref="AK205:AK207"/>
    <mergeCell ref="A216:B216"/>
    <mergeCell ref="AL205:AL207"/>
    <mergeCell ref="AB205:AB207"/>
    <mergeCell ref="AC205:AC207"/>
    <mergeCell ref="AD205:AD207"/>
    <mergeCell ref="AE205:AE207"/>
    <mergeCell ref="X205:X207"/>
    <mergeCell ref="Y205:Y207"/>
    <mergeCell ref="Z205:Z207"/>
    <mergeCell ref="T205:T207"/>
    <mergeCell ref="AL218:AO218"/>
    <mergeCell ref="V219:V222"/>
    <mergeCell ref="W219:W222"/>
    <mergeCell ref="AF219:AG219"/>
    <mergeCell ref="AH219:AK219"/>
    <mergeCell ref="AL219:AO219"/>
    <mergeCell ref="AB218:AE218"/>
    <mergeCell ref="AF218:AG218"/>
    <mergeCell ref="Y220:Y222"/>
    <mergeCell ref="V218:W218"/>
    <mergeCell ref="X218:AA218"/>
    <mergeCell ref="AO220:AO222"/>
    <mergeCell ref="AL220:AL222"/>
    <mergeCell ref="AM220:AM222"/>
    <mergeCell ref="AN220:AN222"/>
    <mergeCell ref="AE220:AE222"/>
    <mergeCell ref="AH220:AH222"/>
    <mergeCell ref="A222:B222"/>
    <mergeCell ref="AK220:AK222"/>
    <mergeCell ref="L220:L222"/>
    <mergeCell ref="A220:B221"/>
    <mergeCell ref="M220:M222"/>
    <mergeCell ref="N220:N222"/>
    <mergeCell ref="O220:O222"/>
    <mergeCell ref="P220:P222"/>
    <mergeCell ref="Q220:Q222"/>
    <mergeCell ref="R220:R222"/>
    <mergeCell ref="U220:U222"/>
    <mergeCell ref="X220:X222"/>
    <mergeCell ref="S220:S222"/>
    <mergeCell ref="T220:T222"/>
    <mergeCell ref="AI220:AI222"/>
    <mergeCell ref="Z220:Z222"/>
    <mergeCell ref="C190:C192"/>
    <mergeCell ref="AJ220:AJ222"/>
    <mergeCell ref="C220:C222"/>
    <mergeCell ref="D220:D222"/>
    <mergeCell ref="E220:E222"/>
    <mergeCell ref="F220:F222"/>
    <mergeCell ref="AD220:AD222"/>
    <mergeCell ref="AA220:AA222"/>
    <mergeCell ref="AC220:AC222"/>
    <mergeCell ref="AB220:AB222"/>
    <mergeCell ref="AH218:AK218"/>
    <mergeCell ref="H218:K218"/>
    <mergeCell ref="L218:P218"/>
    <mergeCell ref="Q218:U218"/>
    <mergeCell ref="C218:F218"/>
    <mergeCell ref="U205:U207"/>
    <mergeCell ref="AA190:AA192"/>
    <mergeCell ref="S205:S207"/>
    <mergeCell ref="F170:F172"/>
    <mergeCell ref="E170:E172"/>
    <mergeCell ref="E75:E78"/>
    <mergeCell ref="C75:D75"/>
    <mergeCell ref="C41:F41"/>
    <mergeCell ref="E28:E30"/>
    <mergeCell ref="D28:D30"/>
    <mergeCell ref="C57:F57"/>
    <mergeCell ref="C76:C78"/>
    <mergeCell ref="D76:D78"/>
    <mergeCell ref="F74:G74"/>
    <mergeCell ref="C170:C172"/>
    <mergeCell ref="D140:D142"/>
    <mergeCell ref="F138:G138"/>
    <mergeCell ref="A96:B96"/>
    <mergeCell ref="A94:B95"/>
    <mergeCell ref="C94:C96"/>
    <mergeCell ref="D94:D96"/>
    <mergeCell ref="A109:B110"/>
    <mergeCell ref="A107:B108"/>
    <mergeCell ref="A26:B27"/>
    <mergeCell ref="A24:C24"/>
    <mergeCell ref="C138:D139"/>
    <mergeCell ref="A60:B60"/>
    <mergeCell ref="A136:B136"/>
    <mergeCell ref="A111:B111"/>
    <mergeCell ref="A118:B118"/>
    <mergeCell ref="A72:B72"/>
    <mergeCell ref="A1:G1"/>
    <mergeCell ref="A164:B164"/>
    <mergeCell ref="C92:D93"/>
    <mergeCell ref="F92:G92"/>
    <mergeCell ref="A105:B105"/>
    <mergeCell ref="C205:C207"/>
    <mergeCell ref="D205:D207"/>
    <mergeCell ref="E205:E207"/>
    <mergeCell ref="F205:F207"/>
    <mergeCell ref="A207:B207"/>
    <mergeCell ref="C188:D189"/>
    <mergeCell ref="A188:B189"/>
    <mergeCell ref="F28:F30"/>
    <mergeCell ref="A76:B77"/>
    <mergeCell ref="A28:B29"/>
    <mergeCell ref="A43:B44"/>
    <mergeCell ref="A58:B59"/>
    <mergeCell ref="A205:B206"/>
    <mergeCell ref="C203:F203"/>
    <mergeCell ref="C204:F204"/>
    <mergeCell ref="C27:D27"/>
    <mergeCell ref="D190:D192"/>
    <mergeCell ref="C28:C30"/>
    <mergeCell ref="C56:F56"/>
    <mergeCell ref="H92:K92"/>
    <mergeCell ref="L92:P92"/>
    <mergeCell ref="Q92:U92"/>
    <mergeCell ref="V92:W92"/>
    <mergeCell ref="X92:AA92"/>
    <mergeCell ref="AB92:AE92"/>
    <mergeCell ref="A203:B204"/>
    <mergeCell ref="A41:B42"/>
    <mergeCell ref="A56:B57"/>
    <mergeCell ref="A45:B45"/>
    <mergeCell ref="A54:B54"/>
    <mergeCell ref="A172:B172"/>
    <mergeCell ref="A186:B186"/>
    <mergeCell ref="A90:B90"/>
    <mergeCell ref="A92:B93"/>
    <mergeCell ref="C140:C142"/>
    <mergeCell ref="C154:G154"/>
    <mergeCell ref="A151:B151"/>
    <mergeCell ref="C169:G169"/>
    <mergeCell ref="C168:G168"/>
    <mergeCell ref="C108:G108"/>
    <mergeCell ref="V108:V111"/>
    <mergeCell ref="W108:W111"/>
    <mergeCell ref="L94:L96"/>
    <mergeCell ref="A218:B219"/>
    <mergeCell ref="C219:F219"/>
    <mergeCell ref="F155:F157"/>
    <mergeCell ref="AF92:AG92"/>
    <mergeCell ref="AH92:AK92"/>
    <mergeCell ref="AL92:AO92"/>
    <mergeCell ref="V93:V96"/>
    <mergeCell ref="W93:W96"/>
    <mergeCell ref="AF93:AG93"/>
    <mergeCell ref="AH93:AK93"/>
    <mergeCell ref="AL93:AO93"/>
    <mergeCell ref="AA94:AA96"/>
    <mergeCell ref="AB94:AB96"/>
    <mergeCell ref="AK94:AK96"/>
    <mergeCell ref="AL94:AL96"/>
    <mergeCell ref="AM94:AM96"/>
    <mergeCell ref="AN94:AN96"/>
    <mergeCell ref="AO94:AO96"/>
    <mergeCell ref="Y94:Y96"/>
    <mergeCell ref="Z94:Z96"/>
    <mergeCell ref="AE94:AE96"/>
    <mergeCell ref="AH94:AH96"/>
    <mergeCell ref="AI94:AI96"/>
    <mergeCell ref="AL107:AO107"/>
    <mergeCell ref="AF108:AG108"/>
    <mergeCell ref="N109:N111"/>
    <mergeCell ref="C107:G107"/>
    <mergeCell ref="H107:K107"/>
    <mergeCell ref="L107:P107"/>
    <mergeCell ref="Q107:U107"/>
    <mergeCell ref="V107:W107"/>
    <mergeCell ref="AL108:AO108"/>
    <mergeCell ref="C109:C111"/>
    <mergeCell ref="D109:D111"/>
    <mergeCell ref="E109:E111"/>
    <mergeCell ref="F109:F111"/>
    <mergeCell ref="G109:G111"/>
    <mergeCell ref="L109:L111"/>
    <mergeCell ref="M109:M111"/>
    <mergeCell ref="R109:R111"/>
    <mergeCell ref="S109:S111"/>
    <mergeCell ref="AH108:AK108"/>
    <mergeCell ref="U109:U111"/>
    <mergeCell ref="X109:X111"/>
    <mergeCell ref="Y109:Y111"/>
    <mergeCell ref="AH109:AH111"/>
    <mergeCell ref="X107:AA107"/>
    <mergeCell ref="AB107:AE107"/>
    <mergeCell ref="AF107:AG107"/>
    <mergeCell ref="AH107:AK107"/>
    <mergeCell ref="AJ94:AJ96"/>
    <mergeCell ref="Q94:Q96"/>
    <mergeCell ref="R94:R96"/>
    <mergeCell ref="S94:S96"/>
    <mergeCell ref="T94:T96"/>
    <mergeCell ref="U94:U96"/>
    <mergeCell ref="X94:X96"/>
    <mergeCell ref="AC94:AC96"/>
    <mergeCell ref="AD94:AD96"/>
    <mergeCell ref="M94:M96"/>
    <mergeCell ref="N94:N96"/>
    <mergeCell ref="O94:O96"/>
    <mergeCell ref="P94:P96"/>
    <mergeCell ref="AL122:AO122"/>
    <mergeCell ref="L122:P122"/>
    <mergeCell ref="Q122:U122"/>
    <mergeCell ref="V122:W122"/>
    <mergeCell ref="X122:AA122"/>
    <mergeCell ref="AO109:AO111"/>
    <mergeCell ref="AJ109:AJ111"/>
    <mergeCell ref="AK109:AK111"/>
    <mergeCell ref="AL109:AL111"/>
    <mergeCell ref="AM109:AM111"/>
    <mergeCell ref="AD109:AD111"/>
    <mergeCell ref="AE109:AE111"/>
    <mergeCell ref="AI109:AI111"/>
    <mergeCell ref="Z109:Z111"/>
    <mergeCell ref="AA109:AA111"/>
    <mergeCell ref="AB109:AB111"/>
    <mergeCell ref="AC109:AC111"/>
    <mergeCell ref="AN109:AN111"/>
    <mergeCell ref="AF122:AG122"/>
    <mergeCell ref="AH122:AK122"/>
    <mergeCell ref="T109:T111"/>
    <mergeCell ref="Z124:Z126"/>
    <mergeCell ref="AA124:AA126"/>
    <mergeCell ref="Q124:Q126"/>
    <mergeCell ref="R124:R126"/>
    <mergeCell ref="A102:H102"/>
    <mergeCell ref="A103:H103"/>
    <mergeCell ref="Y124:Y126"/>
    <mergeCell ref="O109:O111"/>
    <mergeCell ref="P109:P111"/>
    <mergeCell ref="Q109:Q111"/>
    <mergeCell ref="AJ124:AJ126"/>
    <mergeCell ref="AF123:AG123"/>
    <mergeCell ref="AH123:AK123"/>
    <mergeCell ref="AI124:AI126"/>
    <mergeCell ref="A120:B120"/>
    <mergeCell ref="A122:B123"/>
    <mergeCell ref="C122:G122"/>
    <mergeCell ref="H122:K122"/>
    <mergeCell ref="C123:G123"/>
    <mergeCell ref="E124:E126"/>
    <mergeCell ref="F124:F126"/>
    <mergeCell ref="G124:G126"/>
    <mergeCell ref="L124:L126"/>
    <mergeCell ref="AK124:AK126"/>
    <mergeCell ref="AB122:AE122"/>
    <mergeCell ref="AO124:AO126"/>
    <mergeCell ref="A126:B126"/>
    <mergeCell ref="AN124:AN126"/>
    <mergeCell ref="V123:V126"/>
    <mergeCell ref="W123:W126"/>
    <mergeCell ref="O124:O126"/>
    <mergeCell ref="P124:P126"/>
    <mergeCell ref="AM124:AM126"/>
    <mergeCell ref="AE124:AE126"/>
    <mergeCell ref="AH124:AH126"/>
    <mergeCell ref="S124:S126"/>
    <mergeCell ref="T124:T126"/>
    <mergeCell ref="U124:U126"/>
    <mergeCell ref="X124:X126"/>
    <mergeCell ref="AB124:AB126"/>
    <mergeCell ref="AC124:AC126"/>
    <mergeCell ref="AD124:AD126"/>
    <mergeCell ref="AL123:AO123"/>
    <mergeCell ref="A124:B125"/>
    <mergeCell ref="C124:C126"/>
    <mergeCell ref="D124:D126"/>
    <mergeCell ref="AL124:AL126"/>
    <mergeCell ref="M124:M126"/>
    <mergeCell ref="N124:N126"/>
  </mergeCells>
  <phoneticPr fontId="0" type="noConversion"/>
  <printOptions horizontalCentered="1"/>
  <pageMargins left="0.27559055118110237" right="0.27559055118110237" top="0.78740157480314965" bottom="0.59055118110236227" header="0.43307086614173229" footer="0.35433070866141736"/>
  <pageSetup paperSize="9" scale="66" firstPageNumber="21" fitToHeight="3" orientation="portrait" useFirstPageNumber="1" r:id="rId1"/>
  <headerFooter alignWithMargins="0">
    <oddFooter>&amp;R&amp;"Times New Roman,Normal"&amp;14Side &amp;P</oddFooter>
  </headerFooter>
  <rowBreaks count="3" manualBreakCount="3">
    <brk id="71" max="6" man="1"/>
    <brk id="136" max="6" man="1"/>
    <brk id="184" max="6" man="1"/>
  </rowBreaks>
  <colBreaks count="5" manualBreakCount="5">
    <brk id="23" min="2" max="59" man="1"/>
    <brk id="27" min="2" max="59" man="1"/>
    <brk id="31" min="2" max="59" man="1"/>
    <brk id="33" min="2" max="59" man="1"/>
    <brk id="37" min="2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31"/>
  <sheetViews>
    <sheetView showGridLines="0" zoomScaleNormal="100" workbookViewId="0">
      <selection activeCell="F10" sqref="F10"/>
    </sheetView>
  </sheetViews>
  <sheetFormatPr baseColWidth="10" defaultColWidth="9.140625" defaultRowHeight="12.75" x14ac:dyDescent="0.2"/>
  <cols>
    <col min="1" max="1" width="2.85546875" customWidth="1"/>
    <col min="2" max="2" width="3.5703125" customWidth="1"/>
    <col min="3" max="3" width="7.5703125" customWidth="1"/>
    <col min="4" max="4" width="25.85546875" customWidth="1"/>
    <col min="5" max="18" width="10.5703125" customWidth="1"/>
    <col min="19" max="19" width="10.42578125" customWidth="1"/>
    <col min="20" max="20" width="10.140625" customWidth="1"/>
  </cols>
  <sheetData>
    <row r="1" spans="1:20" ht="6.75" customHeight="1" x14ac:dyDescent="0.2">
      <c r="A1" s="506"/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0" ht="27" x14ac:dyDescent="0.35">
      <c r="A2" s="703" t="s">
        <v>49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</row>
    <row r="3" spans="1:20" ht="14.1" customHeight="1" x14ac:dyDescent="0.2">
      <c r="A3" s="513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</row>
    <row r="4" spans="1:20" ht="18.75" x14ac:dyDescent="0.3">
      <c r="A4" s="705" t="s">
        <v>265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</row>
    <row r="5" spans="1:20" ht="21" customHeight="1" x14ac:dyDescent="0.2">
      <c r="A5" s="706" t="s">
        <v>54</v>
      </c>
      <c r="B5" s="707"/>
      <c r="C5" s="707"/>
      <c r="D5" s="707"/>
      <c r="E5" s="707"/>
      <c r="F5" s="707"/>
      <c r="G5" s="707"/>
      <c r="H5" s="707"/>
      <c r="I5" s="707"/>
      <c r="J5" s="707"/>
      <c r="K5" s="707"/>
      <c r="L5" s="707"/>
      <c r="M5" s="707"/>
      <c r="N5" s="707"/>
      <c r="O5" s="707"/>
      <c r="P5" s="707"/>
      <c r="Q5" s="707"/>
      <c r="R5" s="707"/>
      <c r="S5" s="707"/>
      <c r="T5" s="707"/>
    </row>
    <row r="6" spans="1:20" ht="6" customHeight="1" x14ac:dyDescent="0.2">
      <c r="A6" s="513"/>
      <c r="B6" s="506"/>
      <c r="C6" s="506"/>
      <c r="D6" s="506"/>
      <c r="E6" s="506"/>
      <c r="F6" s="506"/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6"/>
      <c r="R6" s="506"/>
      <c r="S6" s="506"/>
      <c r="T6" s="506"/>
    </row>
    <row r="7" spans="1:20" ht="21.95" customHeight="1" x14ac:dyDescent="0.2">
      <c r="A7" s="680" t="s">
        <v>228</v>
      </c>
      <c r="B7" s="681"/>
      <c r="C7" s="681"/>
      <c r="D7" s="682"/>
      <c r="E7" s="689" t="s">
        <v>219</v>
      </c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1"/>
      <c r="Q7" s="674" t="s">
        <v>271</v>
      </c>
      <c r="R7" s="675"/>
      <c r="S7" s="674" t="s">
        <v>270</v>
      </c>
      <c r="T7" s="675"/>
    </row>
    <row r="8" spans="1:20" ht="21.95" customHeight="1" x14ac:dyDescent="0.2">
      <c r="A8" s="683"/>
      <c r="B8" s="684"/>
      <c r="C8" s="684"/>
      <c r="D8" s="685"/>
      <c r="E8" s="674" t="s">
        <v>60</v>
      </c>
      <c r="F8" s="675"/>
      <c r="G8" s="695" t="s">
        <v>211</v>
      </c>
      <c r="H8" s="696"/>
      <c r="I8" s="696"/>
      <c r="J8" s="696"/>
      <c r="K8" s="696"/>
      <c r="L8" s="696"/>
      <c r="M8" s="696"/>
      <c r="N8" s="697"/>
      <c r="O8" s="674" t="s">
        <v>400</v>
      </c>
      <c r="P8" s="675"/>
      <c r="Q8" s="676"/>
      <c r="R8" s="677"/>
      <c r="S8" s="676"/>
      <c r="T8" s="677"/>
    </row>
    <row r="9" spans="1:20" ht="21.95" customHeight="1" x14ac:dyDescent="0.2">
      <c r="A9" s="686"/>
      <c r="B9" s="687"/>
      <c r="C9" s="687"/>
      <c r="D9" s="688"/>
      <c r="E9" s="678"/>
      <c r="F9" s="679"/>
      <c r="G9" s="700" t="s">
        <v>381</v>
      </c>
      <c r="H9" s="701"/>
      <c r="I9" s="700" t="s">
        <v>366</v>
      </c>
      <c r="J9" s="701"/>
      <c r="K9" s="695" t="s">
        <v>398</v>
      </c>
      <c r="L9" s="697"/>
      <c r="M9" s="702" t="s">
        <v>399</v>
      </c>
      <c r="N9" s="701"/>
      <c r="O9" s="698"/>
      <c r="P9" s="699"/>
      <c r="Q9" s="678"/>
      <c r="R9" s="679"/>
      <c r="S9" s="678"/>
      <c r="T9" s="679"/>
    </row>
    <row r="10" spans="1:20" ht="23.1" customHeight="1" x14ac:dyDescent="0.2">
      <c r="A10" s="107">
        <v>1</v>
      </c>
      <c r="B10" s="692" t="s">
        <v>463</v>
      </c>
      <c r="C10" s="693"/>
      <c r="D10" s="694"/>
      <c r="E10" s="7"/>
      <c r="F10" s="42"/>
      <c r="G10" s="7"/>
      <c r="H10" s="42" t="s">
        <v>2</v>
      </c>
      <c r="I10" s="7"/>
      <c r="J10" s="42" t="s">
        <v>2</v>
      </c>
      <c r="K10" s="7"/>
      <c r="L10" s="42" t="s">
        <v>2</v>
      </c>
      <c r="M10" s="7"/>
      <c r="N10" s="42" t="s">
        <v>2</v>
      </c>
      <c r="O10" s="7"/>
      <c r="P10" s="42" t="s">
        <v>2</v>
      </c>
      <c r="Q10" s="8" t="s">
        <v>2</v>
      </c>
      <c r="R10" s="57" t="s">
        <v>2</v>
      </c>
      <c r="S10" s="8" t="s">
        <v>2</v>
      </c>
      <c r="T10" s="57" t="s">
        <v>2</v>
      </c>
    </row>
    <row r="11" spans="1:20" ht="24.95" customHeight="1" x14ac:dyDescent="0.2">
      <c r="A11" s="62">
        <v>2</v>
      </c>
      <c r="B11" s="673" t="s">
        <v>26</v>
      </c>
      <c r="C11" s="506"/>
      <c r="D11" s="668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8"/>
      <c r="S11" s="8"/>
      <c r="T11" s="8"/>
    </row>
    <row r="12" spans="1:20" ht="21.95" customHeight="1" x14ac:dyDescent="0.2">
      <c r="A12" s="62"/>
      <c r="B12" s="3" t="s">
        <v>6</v>
      </c>
      <c r="C12" s="667" t="s">
        <v>27</v>
      </c>
      <c r="D12" s="668"/>
      <c r="E12" s="28"/>
      <c r="F12" s="4"/>
      <c r="G12" s="42" t="s">
        <v>2</v>
      </c>
      <c r="H12" s="4"/>
      <c r="I12" s="42" t="s">
        <v>2</v>
      </c>
      <c r="J12" s="4"/>
      <c r="K12" s="42" t="s">
        <v>2</v>
      </c>
      <c r="L12" s="4"/>
      <c r="M12" s="42" t="s">
        <v>2</v>
      </c>
      <c r="N12" s="4"/>
      <c r="O12" s="42" t="s">
        <v>2</v>
      </c>
      <c r="P12" s="4"/>
      <c r="Q12" s="42" t="s">
        <v>2</v>
      </c>
      <c r="R12" s="8"/>
      <c r="S12" s="42" t="s">
        <v>2</v>
      </c>
      <c r="T12" s="8"/>
    </row>
    <row r="13" spans="1:20" ht="21.95" customHeight="1" x14ac:dyDescent="0.2">
      <c r="A13" s="62"/>
      <c r="B13" s="3" t="s">
        <v>7</v>
      </c>
      <c r="C13" s="3" t="s">
        <v>29</v>
      </c>
      <c r="D13" s="283"/>
      <c r="E13" s="28"/>
      <c r="F13" s="4"/>
      <c r="G13" s="42" t="s">
        <v>2</v>
      </c>
      <c r="H13" s="4"/>
      <c r="I13" s="42" t="s">
        <v>2</v>
      </c>
      <c r="J13" s="4"/>
      <c r="K13" s="42" t="s">
        <v>2</v>
      </c>
      <c r="L13" s="4"/>
      <c r="M13" s="42" t="s">
        <v>2</v>
      </c>
      <c r="N13" s="4"/>
      <c r="O13" s="42" t="s">
        <v>2</v>
      </c>
      <c r="P13" s="4"/>
      <c r="Q13" s="42" t="s">
        <v>2</v>
      </c>
      <c r="R13" s="8"/>
      <c r="S13" s="42" t="s">
        <v>2</v>
      </c>
      <c r="T13" s="8"/>
    </row>
    <row r="14" spans="1:20" ht="21.95" customHeight="1" x14ac:dyDescent="0.2">
      <c r="A14" s="62"/>
      <c r="B14" s="3" t="s">
        <v>8</v>
      </c>
      <c r="C14" s="3" t="s">
        <v>28</v>
      </c>
      <c r="D14" s="283"/>
      <c r="E14" s="42" t="s">
        <v>2</v>
      </c>
      <c r="F14" s="4"/>
      <c r="G14" s="42" t="s">
        <v>2</v>
      </c>
      <c r="H14" s="4"/>
      <c r="I14" s="42" t="s">
        <v>2</v>
      </c>
      <c r="J14" s="4"/>
      <c r="K14" s="42" t="s">
        <v>2</v>
      </c>
      <c r="L14" s="4"/>
      <c r="M14" s="42" t="s">
        <v>2</v>
      </c>
      <c r="N14" s="4"/>
      <c r="O14" s="42" t="s">
        <v>2</v>
      </c>
      <c r="P14" s="4"/>
      <c r="Q14" s="42" t="s">
        <v>2</v>
      </c>
      <c r="R14" s="8"/>
      <c r="S14" s="42" t="s">
        <v>2</v>
      </c>
      <c r="T14" s="8"/>
    </row>
    <row r="15" spans="1:20" ht="21.95" customHeight="1" x14ac:dyDescent="0.2">
      <c r="A15" s="62"/>
      <c r="B15" s="3" t="s">
        <v>9</v>
      </c>
      <c r="C15" s="667" t="s">
        <v>214</v>
      </c>
      <c r="D15" s="668"/>
      <c r="E15" s="42" t="s">
        <v>2</v>
      </c>
      <c r="F15" s="4"/>
      <c r="G15" s="42" t="s">
        <v>2</v>
      </c>
      <c r="H15" s="4"/>
      <c r="I15" s="42" t="s">
        <v>2</v>
      </c>
      <c r="J15" s="4"/>
      <c r="K15" s="42" t="s">
        <v>2</v>
      </c>
      <c r="L15" s="4"/>
      <c r="M15" s="42" t="s">
        <v>2</v>
      </c>
      <c r="N15" s="4"/>
      <c r="O15" s="42" t="s">
        <v>2</v>
      </c>
      <c r="P15" s="4"/>
      <c r="Q15" s="42" t="s">
        <v>2</v>
      </c>
      <c r="R15" s="8"/>
      <c r="S15" s="42" t="s">
        <v>2</v>
      </c>
      <c r="T15" s="8"/>
    </row>
    <row r="16" spans="1:20" ht="21.95" customHeight="1" x14ac:dyDescent="0.2">
      <c r="A16" s="62"/>
      <c r="B16" s="3" t="s">
        <v>18</v>
      </c>
      <c r="C16" s="667" t="s">
        <v>212</v>
      </c>
      <c r="D16" s="668"/>
      <c r="E16" s="42" t="s">
        <v>2</v>
      </c>
      <c r="F16" s="4"/>
      <c r="G16" s="42" t="s">
        <v>2</v>
      </c>
      <c r="H16" s="4"/>
      <c r="I16" s="42" t="s">
        <v>2</v>
      </c>
      <c r="J16" s="4"/>
      <c r="K16" s="42" t="s">
        <v>2</v>
      </c>
      <c r="L16" s="4"/>
      <c r="M16" s="42" t="s">
        <v>2</v>
      </c>
      <c r="N16" s="4"/>
      <c r="O16" s="42" t="s">
        <v>2</v>
      </c>
      <c r="P16" s="4"/>
      <c r="Q16" s="42" t="s">
        <v>2</v>
      </c>
      <c r="R16" s="8"/>
      <c r="S16" s="42" t="s">
        <v>2</v>
      </c>
      <c r="T16" s="8"/>
    </row>
    <row r="17" spans="1:23" ht="21.95" customHeight="1" x14ac:dyDescent="0.2">
      <c r="A17" s="62"/>
      <c r="B17" s="667" t="s">
        <v>30</v>
      </c>
      <c r="C17" s="506"/>
      <c r="D17" s="668"/>
      <c r="E17" s="8"/>
      <c r="F17" s="43">
        <f>SUM(E12:E16)</f>
        <v>0</v>
      </c>
      <c r="G17" s="8"/>
      <c r="H17" s="43">
        <f>SUM(G12:G16)</f>
        <v>0</v>
      </c>
      <c r="I17" s="8"/>
      <c r="J17" s="43">
        <f>SUM(I12:I16)</f>
        <v>0</v>
      </c>
      <c r="K17" s="8"/>
      <c r="L17" s="43">
        <f>SUM(K12:K16)</f>
        <v>0</v>
      </c>
      <c r="M17" s="8"/>
      <c r="N17" s="43">
        <f>SUM(M12:M16)</f>
        <v>0</v>
      </c>
      <c r="O17" s="8"/>
      <c r="P17" s="43">
        <f>SUM(O12:O16)</f>
        <v>0</v>
      </c>
      <c r="Q17" s="8"/>
      <c r="R17" s="43">
        <f>SUM(Q12:Q16)</f>
        <v>0</v>
      </c>
      <c r="S17" s="8"/>
      <c r="T17" s="43">
        <f>SUM(S12:S16)</f>
        <v>0</v>
      </c>
    </row>
    <row r="18" spans="1:23" ht="24.75" customHeight="1" x14ac:dyDescent="0.2">
      <c r="A18" s="62">
        <v>3</v>
      </c>
      <c r="B18" s="673" t="s">
        <v>31</v>
      </c>
      <c r="C18" s="506"/>
      <c r="D18" s="668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8"/>
      <c r="S18" s="8"/>
      <c r="T18" s="8"/>
    </row>
    <row r="19" spans="1:23" ht="21.95" customHeight="1" x14ac:dyDescent="0.2">
      <c r="A19" s="62"/>
      <c r="B19" s="3" t="s">
        <v>32</v>
      </c>
      <c r="C19" s="667" t="s">
        <v>55</v>
      </c>
      <c r="D19" s="668"/>
      <c r="E19" s="42" t="s">
        <v>2</v>
      </c>
      <c r="F19" s="4"/>
      <c r="G19" s="42" t="s">
        <v>2</v>
      </c>
      <c r="H19" s="4"/>
      <c r="I19" s="42" t="s">
        <v>2</v>
      </c>
      <c r="J19" s="4"/>
      <c r="K19" s="42" t="s">
        <v>2</v>
      </c>
      <c r="L19" s="4"/>
      <c r="M19" s="42" t="s">
        <v>2</v>
      </c>
      <c r="N19" s="4"/>
      <c r="O19" s="42" t="s">
        <v>2</v>
      </c>
      <c r="P19" s="4"/>
      <c r="Q19" s="42" t="s">
        <v>2</v>
      </c>
      <c r="R19" s="8"/>
      <c r="S19" s="42" t="s">
        <v>2</v>
      </c>
      <c r="T19" s="8"/>
    </row>
    <row r="20" spans="1:23" ht="21.95" customHeight="1" x14ac:dyDescent="0.2">
      <c r="A20" s="62"/>
      <c r="B20" s="3" t="s">
        <v>33</v>
      </c>
      <c r="C20" s="667" t="s">
        <v>35</v>
      </c>
      <c r="D20" s="668"/>
      <c r="E20" s="28"/>
      <c r="F20" s="4"/>
      <c r="G20" s="42" t="s">
        <v>2</v>
      </c>
      <c r="H20" s="4"/>
      <c r="I20" s="42" t="s">
        <v>2</v>
      </c>
      <c r="J20" s="4"/>
      <c r="K20" s="42" t="s">
        <v>2</v>
      </c>
      <c r="L20" s="4"/>
      <c r="M20" s="42" t="s">
        <v>2</v>
      </c>
      <c r="N20" s="4"/>
      <c r="O20" s="42" t="s">
        <v>2</v>
      </c>
      <c r="P20" s="4"/>
      <c r="Q20" s="42" t="s">
        <v>2</v>
      </c>
      <c r="R20" s="8"/>
      <c r="S20" s="42" t="s">
        <v>2</v>
      </c>
      <c r="T20" s="8"/>
    </row>
    <row r="21" spans="1:23" ht="21.95" customHeight="1" x14ac:dyDescent="0.2">
      <c r="A21" s="62"/>
      <c r="B21" s="3" t="s">
        <v>34</v>
      </c>
      <c r="C21" s="667" t="s">
        <v>213</v>
      </c>
      <c r="D21" s="668"/>
      <c r="E21" s="42" t="s">
        <v>2</v>
      </c>
      <c r="F21" s="4"/>
      <c r="G21" s="42" t="s">
        <v>2</v>
      </c>
      <c r="H21" s="4"/>
      <c r="I21" s="42" t="s">
        <v>2</v>
      </c>
      <c r="J21" s="4"/>
      <c r="K21" s="42" t="s">
        <v>2</v>
      </c>
      <c r="L21" s="4"/>
      <c r="M21" s="42" t="s">
        <v>2</v>
      </c>
      <c r="N21" s="4"/>
      <c r="O21" s="42" t="s">
        <v>2</v>
      </c>
      <c r="P21" s="4"/>
      <c r="Q21" s="42" t="s">
        <v>2</v>
      </c>
      <c r="R21" s="8"/>
      <c r="S21" s="42" t="s">
        <v>2</v>
      </c>
      <c r="T21" s="8"/>
    </row>
    <row r="22" spans="1:23" ht="21.95" customHeight="1" x14ac:dyDescent="0.2">
      <c r="A22" s="62"/>
      <c r="B22" s="669" t="s">
        <v>36</v>
      </c>
      <c r="C22" s="506"/>
      <c r="D22" s="668"/>
      <c r="E22" s="8"/>
      <c r="F22" s="43">
        <f>SUM(E19:E21)</f>
        <v>0</v>
      </c>
      <c r="G22" s="8"/>
      <c r="H22" s="43">
        <f>SUM(G19:G21)</f>
        <v>0</v>
      </c>
      <c r="I22" s="8"/>
      <c r="J22" s="43">
        <f>SUM(I19:I21)</f>
        <v>0</v>
      </c>
      <c r="K22" s="8"/>
      <c r="L22" s="43">
        <f>SUM(K19:K21)</f>
        <v>0</v>
      </c>
      <c r="M22" s="8"/>
      <c r="N22" s="43">
        <f>SUM(M19:M21)</f>
        <v>0</v>
      </c>
      <c r="O22" s="8"/>
      <c r="P22" s="43">
        <f>SUM(O19:O21)</f>
        <v>0</v>
      </c>
      <c r="Q22" s="8"/>
      <c r="R22" s="43">
        <f>SUM(Q19:Q21)</f>
        <v>0</v>
      </c>
      <c r="S22" s="8"/>
      <c r="T22" s="43">
        <f>SUM(S19:S21)</f>
        <v>0</v>
      </c>
    </row>
    <row r="23" spans="1:23" ht="24.75" customHeight="1" x14ac:dyDescent="0.2">
      <c r="A23" s="63">
        <v>4</v>
      </c>
      <c r="B23" s="670" t="s">
        <v>502</v>
      </c>
      <c r="C23" s="671"/>
      <c r="D23" s="672"/>
      <c r="E23" s="58"/>
      <c r="F23" s="59">
        <f>SUM(F10:F22)</f>
        <v>0</v>
      </c>
      <c r="G23" s="58"/>
      <c r="H23" s="59">
        <f>SUM(H10:H22)</f>
        <v>0</v>
      </c>
      <c r="I23" s="58"/>
      <c r="J23" s="59">
        <f>SUM(J10:J22)</f>
        <v>0</v>
      </c>
      <c r="K23" s="58"/>
      <c r="L23" s="59">
        <f>SUM(L10:L22)</f>
        <v>0</v>
      </c>
      <c r="M23" s="58"/>
      <c r="N23" s="59">
        <f>SUM(N10:N22)</f>
        <v>0</v>
      </c>
      <c r="O23" s="60"/>
      <c r="P23" s="59">
        <f>SUM(P10:P22)</f>
        <v>0</v>
      </c>
      <c r="Q23" s="60"/>
      <c r="R23" s="61">
        <f>SUM(R10:R22)</f>
        <v>0</v>
      </c>
      <c r="S23" s="60"/>
      <c r="T23" s="61">
        <f>SUM(T10:T22)</f>
        <v>0</v>
      </c>
    </row>
    <row r="24" spans="1:23" ht="9" customHeight="1" x14ac:dyDescent="0.2">
      <c r="A24" s="513"/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</row>
    <row r="25" spans="1:23" s="282" customFormat="1" ht="18" customHeight="1" x14ac:dyDescent="0.25">
      <c r="A25" s="665" t="s">
        <v>405</v>
      </c>
      <c r="B25" s="666"/>
      <c r="C25" s="666"/>
      <c r="D25" s="666"/>
      <c r="E25" s="666"/>
      <c r="F25" s="666"/>
      <c r="G25" s="666"/>
      <c r="H25" s="666"/>
      <c r="I25" s="666"/>
      <c r="J25" s="666"/>
      <c r="K25" s="35"/>
      <c r="L25" s="35"/>
      <c r="M25" s="35"/>
      <c r="N25" s="35"/>
      <c r="O25" s="35"/>
      <c r="P25" s="40"/>
      <c r="Q25" s="40"/>
      <c r="R25" s="40"/>
      <c r="S25" s="40"/>
      <c r="T25" s="40"/>
      <c r="U25" s="40"/>
      <c r="V25" s="40"/>
      <c r="W25" s="40"/>
    </row>
    <row r="26" spans="1:23" s="282" customFormat="1" ht="18" customHeight="1" x14ac:dyDescent="0.25">
      <c r="A26" s="665" t="s">
        <v>138</v>
      </c>
      <c r="B26" s="666"/>
      <c r="C26" s="666"/>
      <c r="D26" s="666"/>
      <c r="E26" s="666"/>
      <c r="F26" s="666"/>
      <c r="G26" s="666"/>
      <c r="H26" s="666"/>
      <c r="I26" s="666"/>
      <c r="J26" s="666"/>
      <c r="K26" s="35"/>
      <c r="L26" s="35"/>
      <c r="M26" s="35"/>
      <c r="N26" s="35"/>
      <c r="O26" s="35"/>
      <c r="P26" s="40"/>
      <c r="Q26" s="40"/>
      <c r="R26" s="40"/>
      <c r="S26" s="40"/>
      <c r="T26" s="40"/>
      <c r="U26" s="40"/>
      <c r="V26" s="40"/>
      <c r="W26" s="40"/>
    </row>
    <row r="27" spans="1:23" s="282" customFormat="1" ht="18" customHeight="1" x14ac:dyDescent="0.25">
      <c r="A27" s="665" t="s">
        <v>264</v>
      </c>
      <c r="B27" s="666"/>
      <c r="C27" s="666"/>
      <c r="D27" s="666"/>
      <c r="E27" s="666"/>
      <c r="F27" s="666"/>
      <c r="G27" s="666"/>
      <c r="H27" s="666"/>
      <c r="I27" s="666"/>
      <c r="J27" s="666"/>
      <c r="K27" s="35"/>
      <c r="L27" s="35"/>
      <c r="M27" s="35"/>
      <c r="N27" s="35"/>
      <c r="O27" s="35"/>
      <c r="P27" s="40"/>
      <c r="Q27" s="40"/>
      <c r="R27" s="40"/>
      <c r="S27" s="40"/>
      <c r="T27" s="40"/>
      <c r="U27" s="40"/>
      <c r="V27" s="40"/>
      <c r="W27" s="40"/>
    </row>
    <row r="28" spans="1:23" ht="18" customHeight="1" x14ac:dyDescent="0.25">
      <c r="A28" s="362" t="s">
        <v>388</v>
      </c>
      <c r="B28" s="362"/>
      <c r="C28" s="362"/>
      <c r="D28" s="362"/>
      <c r="E28" s="362"/>
      <c r="F28" s="362"/>
      <c r="G28" s="363"/>
      <c r="H28" s="362"/>
      <c r="I28" s="362"/>
      <c r="J28" s="362"/>
      <c r="K28" s="2"/>
      <c r="L28" s="2"/>
      <c r="M28" s="2"/>
      <c r="N28" s="2"/>
      <c r="O28" s="2"/>
      <c r="P28" s="2"/>
      <c r="Q28" s="2"/>
      <c r="R28" s="2"/>
    </row>
    <row r="124" spans="15:17" ht="13.5" thickBot="1" x14ac:dyDescent="0.25">
      <c r="O124" s="108"/>
      <c r="P124" s="108"/>
      <c r="Q124" s="108"/>
    </row>
    <row r="131" spans="1:3" ht="18" x14ac:dyDescent="0.25">
      <c r="A131" s="109"/>
      <c r="B131" s="109"/>
      <c r="C131" s="109"/>
    </row>
  </sheetData>
  <sheetProtection algorithmName="SHA-512" hashValue="e4PGXQiy2o3R8m3AF7SAHjFFNG/X8hQzB91Jq8jevl0dMKjRSh0j9cIDCqhpRew94dxn0bN98xESBFOdIxsdnw==" saltValue="eEW38OPcF4DkOZ8wYttIEw==" spinCount="100000" sheet="1" selectLockedCells="1"/>
  <mergeCells count="33">
    <mergeCell ref="A6:T6"/>
    <mergeCell ref="A1:T1"/>
    <mergeCell ref="A2:T2"/>
    <mergeCell ref="A3:T3"/>
    <mergeCell ref="A4:T4"/>
    <mergeCell ref="A5:T5"/>
    <mergeCell ref="S7:T9"/>
    <mergeCell ref="A7:D9"/>
    <mergeCell ref="E7:P7"/>
    <mergeCell ref="C16:D16"/>
    <mergeCell ref="Q7:R9"/>
    <mergeCell ref="C12:D12"/>
    <mergeCell ref="B10:D10"/>
    <mergeCell ref="B11:D11"/>
    <mergeCell ref="E8:F9"/>
    <mergeCell ref="G8:N8"/>
    <mergeCell ref="O8:P9"/>
    <mergeCell ref="G9:H9"/>
    <mergeCell ref="I9:J9"/>
    <mergeCell ref="K9:L9"/>
    <mergeCell ref="M9:N9"/>
    <mergeCell ref="C19:D19"/>
    <mergeCell ref="B17:D17"/>
    <mergeCell ref="B18:D18"/>
    <mergeCell ref="C15:D15"/>
    <mergeCell ref="A25:J25"/>
    <mergeCell ref="A26:J26"/>
    <mergeCell ref="A27:J27"/>
    <mergeCell ref="C20:D20"/>
    <mergeCell ref="C21:D21"/>
    <mergeCell ref="B22:D22"/>
    <mergeCell ref="B23:D23"/>
    <mergeCell ref="A24:R2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9" firstPageNumber="25" fitToHeight="0" orientation="landscape" useFirstPageNumber="1" r:id="rId1"/>
  <headerFooter alignWithMargins="0">
    <oddFooter>&amp;R&amp;"Times New Roman,Normal"&amp;14Side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Z115"/>
  <sheetViews>
    <sheetView showGridLines="0" zoomScaleNormal="100" zoomScalePageLayoutView="40" workbookViewId="0">
      <selection activeCell="C9" sqref="C9"/>
    </sheetView>
  </sheetViews>
  <sheetFormatPr baseColWidth="10" defaultColWidth="20.5703125" defaultRowHeight="12.75" x14ac:dyDescent="0.2"/>
  <cols>
    <col min="1" max="2" width="22.42578125" style="383" customWidth="1"/>
    <col min="3" max="9" width="20" style="383" customWidth="1"/>
    <col min="10" max="10" width="20.85546875" style="383" customWidth="1"/>
    <col min="11" max="12" width="20" style="383" customWidth="1"/>
    <col min="13" max="13" width="1" style="383" customWidth="1"/>
    <col min="14" max="14" width="20" style="383" customWidth="1"/>
    <col min="15" max="16384" width="20.5703125" style="383"/>
  </cols>
  <sheetData>
    <row r="1" spans="1:26" ht="9" customHeight="1" x14ac:dyDescent="0.25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82"/>
      <c r="T1" s="382"/>
      <c r="U1" s="382"/>
      <c r="V1" s="382"/>
      <c r="W1" s="382"/>
      <c r="X1" s="382"/>
      <c r="Y1" s="382"/>
      <c r="Z1" s="382"/>
    </row>
    <row r="2" spans="1:26" ht="24.75" customHeight="1" x14ac:dyDescent="0.35">
      <c r="A2" s="450" t="s">
        <v>238</v>
      </c>
      <c r="B2" s="451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82"/>
      <c r="S2" s="382"/>
      <c r="T2" s="382"/>
      <c r="U2" s="382"/>
      <c r="V2" s="382"/>
      <c r="W2" s="382"/>
      <c r="X2" s="382"/>
      <c r="Y2" s="382"/>
      <c r="Z2" s="382"/>
    </row>
    <row r="3" spans="1:26" ht="24.75" customHeight="1" x14ac:dyDescent="0.35">
      <c r="A3" s="102"/>
      <c r="B3" s="10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82"/>
      <c r="S3" s="382"/>
      <c r="T3" s="382"/>
      <c r="U3" s="382"/>
      <c r="V3" s="382"/>
      <c r="W3" s="382"/>
      <c r="X3" s="382"/>
      <c r="Y3" s="382"/>
      <c r="Z3" s="382"/>
    </row>
    <row r="4" spans="1:26" ht="24.75" customHeight="1" x14ac:dyDescent="0.35">
      <c r="A4" s="368" t="s">
        <v>368</v>
      </c>
      <c r="B4" s="10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82"/>
      <c r="S4" s="382"/>
      <c r="T4" s="382"/>
      <c r="U4" s="382"/>
      <c r="V4" s="382"/>
      <c r="W4" s="382"/>
      <c r="X4" s="382"/>
      <c r="Y4" s="382"/>
      <c r="Z4" s="382"/>
    </row>
    <row r="5" spans="1:26" ht="18.75" x14ac:dyDescent="0.3">
      <c r="A5" s="367" t="s">
        <v>503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82"/>
      <c r="S5" s="382"/>
      <c r="T5" s="382"/>
      <c r="U5" s="382"/>
      <c r="V5" s="382"/>
      <c r="W5" s="382"/>
      <c r="X5" s="382"/>
      <c r="Y5" s="382"/>
      <c r="Z5" s="382"/>
    </row>
    <row r="6" spans="1:26" ht="13.5" customHeight="1" x14ac:dyDescent="0.2"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7" t="s">
        <v>2</v>
      </c>
      <c r="Q6" s="35"/>
      <c r="R6" s="382"/>
      <c r="S6" s="382"/>
      <c r="T6" s="382"/>
      <c r="U6" s="382"/>
      <c r="V6" s="382"/>
      <c r="W6" s="382"/>
      <c r="X6" s="382"/>
      <c r="Y6" s="382"/>
      <c r="Z6" s="382"/>
    </row>
    <row r="7" spans="1:26" ht="24.75" customHeight="1" x14ac:dyDescent="0.25">
      <c r="A7" s="440" t="s">
        <v>237</v>
      </c>
      <c r="B7" s="441"/>
      <c r="C7" s="342" t="s">
        <v>177</v>
      </c>
      <c r="D7" s="342" t="s">
        <v>177</v>
      </c>
      <c r="E7" s="343" t="s">
        <v>180</v>
      </c>
      <c r="F7" s="445" t="s">
        <v>211</v>
      </c>
      <c r="G7" s="446"/>
      <c r="H7" s="446"/>
      <c r="I7" s="446"/>
      <c r="J7" s="446"/>
      <c r="K7" s="447"/>
      <c r="L7" s="343" t="s">
        <v>460</v>
      </c>
      <c r="M7" s="292"/>
      <c r="N7" s="342" t="s">
        <v>183</v>
      </c>
      <c r="O7" s="35"/>
      <c r="P7" s="37"/>
      <c r="Q7" s="35"/>
      <c r="R7" s="382"/>
      <c r="S7" s="382"/>
      <c r="T7" s="382"/>
      <c r="U7" s="382"/>
      <c r="V7" s="382"/>
      <c r="W7" s="382"/>
      <c r="X7" s="382"/>
      <c r="Y7" s="382"/>
      <c r="Z7" s="382"/>
    </row>
    <row r="8" spans="1:26" ht="24.75" customHeight="1" x14ac:dyDescent="0.25">
      <c r="A8" s="442" t="s">
        <v>99</v>
      </c>
      <c r="B8" s="443"/>
      <c r="C8" s="344" t="s">
        <v>178</v>
      </c>
      <c r="D8" s="344" t="s">
        <v>179</v>
      </c>
      <c r="E8" s="344" t="s">
        <v>181</v>
      </c>
      <c r="F8" s="384" t="s">
        <v>381</v>
      </c>
      <c r="G8" s="346" t="s">
        <v>366</v>
      </c>
      <c r="H8" s="345" t="s">
        <v>267</v>
      </c>
      <c r="I8" s="346" t="s">
        <v>189</v>
      </c>
      <c r="J8" s="348" t="s">
        <v>226</v>
      </c>
      <c r="K8" s="350" t="s">
        <v>266</v>
      </c>
      <c r="L8" s="385" t="s">
        <v>338</v>
      </c>
      <c r="M8" s="291"/>
      <c r="N8" s="344" t="s">
        <v>182</v>
      </c>
      <c r="O8" s="37"/>
      <c r="P8" s="37" t="s">
        <v>2</v>
      </c>
      <c r="Q8" s="37"/>
      <c r="R8" s="382"/>
      <c r="S8" s="382"/>
      <c r="T8" s="382"/>
      <c r="U8" s="382"/>
      <c r="V8" s="382"/>
      <c r="W8" s="382"/>
      <c r="X8" s="382"/>
      <c r="Y8" s="382"/>
      <c r="Z8" s="382"/>
    </row>
    <row r="9" spans="1:26" ht="24.95" customHeight="1" x14ac:dyDescent="0.25">
      <c r="A9" s="431" t="s">
        <v>504</v>
      </c>
      <c r="B9" s="432"/>
      <c r="C9" s="153"/>
      <c r="D9" s="153"/>
      <c r="E9" s="153"/>
      <c r="F9" s="275"/>
      <c r="G9" s="315"/>
      <c r="H9" s="312"/>
      <c r="I9" s="245"/>
      <c r="J9" s="335"/>
      <c r="K9" s="245"/>
      <c r="L9" s="153"/>
      <c r="M9" s="154"/>
      <c r="N9" s="164">
        <f>SUM(C9:L9)</f>
        <v>0</v>
      </c>
      <c r="O9" s="69"/>
      <c r="P9" s="93"/>
      <c r="Q9" s="35"/>
      <c r="R9" s="382"/>
      <c r="S9" s="382"/>
      <c r="T9" s="382"/>
      <c r="U9" s="382"/>
      <c r="V9" s="382"/>
      <c r="W9" s="382"/>
      <c r="X9" s="382"/>
      <c r="Y9" s="382"/>
      <c r="Z9" s="382"/>
    </row>
    <row r="10" spans="1:26" ht="24.95" customHeight="1" x14ac:dyDescent="0.25">
      <c r="A10" s="429" t="s">
        <v>505</v>
      </c>
      <c r="B10" s="433"/>
      <c r="C10" s="156"/>
      <c r="D10" s="156"/>
      <c r="E10" s="156"/>
      <c r="F10" s="265"/>
      <c r="G10" s="316"/>
      <c r="H10" s="313"/>
      <c r="I10" s="246"/>
      <c r="J10" s="336"/>
      <c r="K10" s="246"/>
      <c r="L10" s="156"/>
      <c r="M10" s="157"/>
      <c r="N10" s="166">
        <f>SUM(C10:L10)</f>
        <v>0</v>
      </c>
      <c r="O10" s="69"/>
      <c r="P10" s="93"/>
      <c r="Q10" s="35"/>
      <c r="R10" s="382"/>
      <c r="S10" s="382"/>
      <c r="T10" s="382"/>
      <c r="U10" s="382"/>
      <c r="V10" s="382"/>
      <c r="W10" s="382"/>
      <c r="X10" s="382"/>
      <c r="Y10" s="382"/>
      <c r="Z10" s="382"/>
    </row>
    <row r="11" spans="1:26" ht="24.95" customHeight="1" thickBot="1" x14ac:dyDescent="0.3">
      <c r="A11" s="434" t="s">
        <v>401</v>
      </c>
      <c r="B11" s="435"/>
      <c r="C11" s="338">
        <f>IF(C9=0,0,C10/C9)</f>
        <v>0</v>
      </c>
      <c r="D11" s="338">
        <f>IF(D9=0,0,D10/D9)</f>
        <v>0</v>
      </c>
      <c r="E11" s="338">
        <f t="shared" ref="E11:L11" si="0">IF(E9=0,0,E10/E9)</f>
        <v>0</v>
      </c>
      <c r="F11" s="338">
        <f t="shared" si="0"/>
        <v>0</v>
      </c>
      <c r="G11" s="338">
        <f t="shared" si="0"/>
        <v>0</v>
      </c>
      <c r="H11" s="338">
        <f t="shared" si="0"/>
        <v>0</v>
      </c>
      <c r="I11" s="338">
        <f t="shared" si="0"/>
        <v>0</v>
      </c>
      <c r="J11" s="338">
        <f t="shared" si="0"/>
        <v>0</v>
      </c>
      <c r="K11" s="338">
        <f t="shared" si="0"/>
        <v>0</v>
      </c>
      <c r="L11" s="338">
        <f t="shared" si="0"/>
        <v>0</v>
      </c>
      <c r="M11" s="157"/>
      <c r="N11" s="338">
        <f>IF(N9=0,0,N10/N9)</f>
        <v>0</v>
      </c>
      <c r="O11" s="69"/>
      <c r="P11" s="93" t="s">
        <v>2</v>
      </c>
      <c r="Q11" s="35"/>
      <c r="R11" s="382"/>
      <c r="S11" s="382"/>
      <c r="T11" s="382"/>
      <c r="U11" s="382"/>
      <c r="V11" s="382"/>
      <c r="W11" s="382"/>
      <c r="X11" s="382"/>
      <c r="Y11" s="382"/>
      <c r="Z11" s="382"/>
    </row>
    <row r="12" spans="1:26" ht="24.95" customHeight="1" x14ac:dyDescent="0.25">
      <c r="A12" s="436" t="s">
        <v>506</v>
      </c>
      <c r="B12" s="437"/>
      <c r="C12" s="153"/>
      <c r="D12" s="153"/>
      <c r="E12" s="153"/>
      <c r="F12" s="275"/>
      <c r="G12" s="315"/>
      <c r="H12" s="312"/>
      <c r="I12" s="245"/>
      <c r="J12" s="335"/>
      <c r="K12" s="245"/>
      <c r="L12" s="153"/>
      <c r="M12" s="154"/>
      <c r="N12" s="164">
        <f>SUM(C12:L12)</f>
        <v>0</v>
      </c>
      <c r="O12" s="69"/>
      <c r="P12" s="93"/>
      <c r="Q12" s="35"/>
      <c r="R12" s="382"/>
      <c r="S12" s="382"/>
      <c r="T12" s="382"/>
      <c r="U12" s="382"/>
      <c r="V12" s="382"/>
      <c r="W12" s="382"/>
      <c r="X12" s="382"/>
      <c r="Y12" s="382"/>
      <c r="Z12" s="382"/>
    </row>
    <row r="13" spans="1:26" ht="24.95" customHeight="1" x14ac:dyDescent="0.25">
      <c r="A13" s="429" t="s">
        <v>507</v>
      </c>
      <c r="B13" s="433"/>
      <c r="C13" s="156"/>
      <c r="D13" s="156"/>
      <c r="E13" s="156"/>
      <c r="F13" s="265"/>
      <c r="G13" s="316"/>
      <c r="H13" s="313"/>
      <c r="I13" s="246"/>
      <c r="J13" s="336"/>
      <c r="K13" s="246"/>
      <c r="L13" s="156"/>
      <c r="M13" s="157"/>
      <c r="N13" s="166">
        <f>SUM(C13:L13)</f>
        <v>0</v>
      </c>
      <c r="O13" s="69"/>
      <c r="P13" s="93"/>
      <c r="Q13" s="35"/>
      <c r="R13" s="382"/>
      <c r="S13" s="382"/>
      <c r="T13" s="382"/>
      <c r="U13" s="382"/>
      <c r="V13" s="382"/>
      <c r="W13" s="382"/>
      <c r="X13" s="382"/>
      <c r="Y13" s="382"/>
      <c r="Z13" s="382"/>
    </row>
    <row r="14" spans="1:26" ht="24.95" customHeight="1" thickBot="1" x14ac:dyDescent="0.3">
      <c r="A14" s="434" t="s">
        <v>401</v>
      </c>
      <c r="B14" s="435"/>
      <c r="C14" s="338">
        <f>IF(C12=0,0,C13/C12)</f>
        <v>0</v>
      </c>
      <c r="D14" s="338">
        <f>IF(D12=0,0,D13/D12)</f>
        <v>0</v>
      </c>
      <c r="E14" s="338">
        <f t="shared" ref="E14" si="1">IF(E12=0,0,E13/E12)</f>
        <v>0</v>
      </c>
      <c r="F14" s="338">
        <f t="shared" ref="F14" si="2">IF(F12=0,0,F13/F12)</f>
        <v>0</v>
      </c>
      <c r="G14" s="338">
        <f t="shared" ref="G14" si="3">IF(G12=0,0,G13/G12)</f>
        <v>0</v>
      </c>
      <c r="H14" s="338">
        <f t="shared" ref="H14" si="4">IF(H12=0,0,H13/H12)</f>
        <v>0</v>
      </c>
      <c r="I14" s="338">
        <f t="shared" ref="I14" si="5">IF(I12=0,0,I13/I12)</f>
        <v>0</v>
      </c>
      <c r="J14" s="338">
        <f t="shared" ref="J14" si="6">IF(J12=0,0,J13/J12)</f>
        <v>0</v>
      </c>
      <c r="K14" s="338">
        <f t="shared" ref="K14" si="7">IF(K12=0,0,K13/K12)</f>
        <v>0</v>
      </c>
      <c r="L14" s="338">
        <f t="shared" ref="L14" si="8">IF(L12=0,0,L13/L12)</f>
        <v>0</v>
      </c>
      <c r="M14" s="157"/>
      <c r="N14" s="338">
        <f>IF(N12=0,0,N13/N12)</f>
        <v>0</v>
      </c>
      <c r="O14" s="69"/>
      <c r="P14" s="93" t="s">
        <v>2</v>
      </c>
      <c r="Q14" s="35"/>
      <c r="R14" s="382"/>
      <c r="S14" s="382"/>
      <c r="T14" s="382"/>
      <c r="U14" s="382"/>
      <c r="V14" s="382"/>
      <c r="W14" s="382"/>
      <c r="X14" s="382"/>
      <c r="Y14" s="382"/>
      <c r="Z14" s="382"/>
    </row>
    <row r="15" spans="1:26" ht="18" customHeight="1" x14ac:dyDescent="0.2">
      <c r="A15" s="438" t="s">
        <v>413</v>
      </c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35"/>
      <c r="N15" s="35"/>
      <c r="O15" s="35"/>
      <c r="P15" s="35"/>
      <c r="Q15" s="35"/>
      <c r="R15" s="382"/>
      <c r="S15" s="382"/>
      <c r="T15" s="382"/>
      <c r="U15" s="382"/>
      <c r="V15" s="382"/>
      <c r="W15" s="382"/>
      <c r="X15" s="382"/>
      <c r="Y15" s="382"/>
      <c r="Z15" s="382"/>
    </row>
    <row r="16" spans="1:26" ht="18" customHeight="1" x14ac:dyDescent="0.2">
      <c r="A16" s="439" t="s">
        <v>414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35"/>
      <c r="N16" s="35"/>
      <c r="O16" s="35"/>
      <c r="P16" s="35"/>
      <c r="Q16" s="35"/>
      <c r="R16" s="382"/>
      <c r="S16" s="382"/>
      <c r="T16" s="382"/>
      <c r="U16" s="382"/>
      <c r="V16" s="382"/>
      <c r="W16" s="382"/>
      <c r="X16" s="382"/>
      <c r="Y16" s="382"/>
      <c r="Z16" s="382"/>
    </row>
    <row r="17" spans="1:26" ht="18" customHeight="1" x14ac:dyDescent="0.2">
      <c r="A17" s="84" t="s">
        <v>390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35"/>
      <c r="N17" s="35"/>
      <c r="O17" s="35"/>
      <c r="P17" s="35"/>
      <c r="Q17" s="35"/>
      <c r="R17" s="382"/>
      <c r="S17" s="382"/>
      <c r="T17" s="382"/>
      <c r="U17" s="382"/>
      <c r="V17" s="382"/>
      <c r="W17" s="382"/>
      <c r="X17" s="382"/>
      <c r="Y17" s="382"/>
      <c r="Z17" s="382"/>
    </row>
    <row r="18" spans="1:26" ht="18" customHeight="1" x14ac:dyDescent="0.2">
      <c r="A18" s="2" t="s">
        <v>508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5"/>
      <c r="N18" s="35"/>
      <c r="O18" s="35"/>
      <c r="P18" s="35"/>
      <c r="Q18" s="35"/>
      <c r="R18" s="382"/>
      <c r="S18" s="382"/>
      <c r="T18" s="382"/>
      <c r="U18" s="382"/>
      <c r="V18" s="382"/>
      <c r="W18" s="382"/>
      <c r="X18" s="382"/>
      <c r="Y18" s="382"/>
      <c r="Z18" s="382"/>
    </row>
    <row r="19" spans="1:26" ht="18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5"/>
      <c r="N19" s="35"/>
      <c r="O19" s="35"/>
      <c r="P19" s="35"/>
      <c r="Q19" s="35"/>
      <c r="R19" s="382"/>
      <c r="S19" s="382"/>
      <c r="T19" s="382"/>
      <c r="U19" s="382"/>
      <c r="V19" s="382"/>
      <c r="W19" s="382"/>
      <c r="X19" s="382"/>
      <c r="Y19" s="382"/>
      <c r="Z19" s="382"/>
    </row>
    <row r="20" spans="1:26" ht="14.25" customHeight="1" x14ac:dyDescent="0.2">
      <c r="A20" s="84" t="s">
        <v>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35"/>
      <c r="O20" s="35"/>
      <c r="P20" s="35"/>
      <c r="Q20" s="35"/>
      <c r="R20" s="382"/>
      <c r="S20" s="382"/>
      <c r="T20" s="382"/>
      <c r="U20" s="382"/>
      <c r="V20" s="382"/>
      <c r="W20" s="382"/>
      <c r="X20" s="382"/>
      <c r="Y20" s="382"/>
      <c r="Z20" s="382"/>
    </row>
    <row r="21" spans="1:26" ht="24.75" customHeight="1" x14ac:dyDescent="0.25">
      <c r="A21" s="440" t="s">
        <v>280</v>
      </c>
      <c r="B21" s="441"/>
      <c r="C21" s="342" t="s">
        <v>177</v>
      </c>
      <c r="D21" s="342" t="s">
        <v>177</v>
      </c>
      <c r="E21" s="343" t="s">
        <v>180</v>
      </c>
      <c r="F21" s="445" t="s">
        <v>218</v>
      </c>
      <c r="G21" s="446"/>
      <c r="H21" s="446"/>
      <c r="I21" s="446"/>
      <c r="J21" s="446"/>
      <c r="K21" s="447"/>
      <c r="L21" s="343" t="s">
        <v>461</v>
      </c>
      <c r="M21" s="292"/>
      <c r="N21" s="342" t="str">
        <f>+$N$7</f>
        <v>Sum alle</v>
      </c>
      <c r="O21" s="311"/>
      <c r="P21" s="308"/>
      <c r="Q21" s="35"/>
      <c r="R21" s="382"/>
      <c r="S21" s="382"/>
      <c r="T21" s="382"/>
      <c r="U21" s="382"/>
      <c r="V21" s="382"/>
      <c r="W21" s="382"/>
      <c r="X21" s="382"/>
      <c r="Y21" s="382"/>
      <c r="Z21" s="382"/>
    </row>
    <row r="22" spans="1:26" ht="24.75" customHeight="1" x14ac:dyDescent="0.25">
      <c r="A22" s="442" t="s">
        <v>99</v>
      </c>
      <c r="B22" s="443"/>
      <c r="C22" s="344" t="s">
        <v>178</v>
      </c>
      <c r="D22" s="344" t="s">
        <v>179</v>
      </c>
      <c r="E22" s="344" t="s">
        <v>181</v>
      </c>
      <c r="F22" s="384" t="s">
        <v>382</v>
      </c>
      <c r="G22" s="346" t="s">
        <v>191</v>
      </c>
      <c r="H22" s="345" t="s">
        <v>267</v>
      </c>
      <c r="I22" s="346" t="s">
        <v>189</v>
      </c>
      <c r="J22" s="348" t="s">
        <v>226</v>
      </c>
      <c r="K22" s="350" t="s">
        <v>266</v>
      </c>
      <c r="L22" s="385" t="s">
        <v>338</v>
      </c>
      <c r="M22" s="291"/>
      <c r="N22" s="344" t="str">
        <f>+$N$8</f>
        <v>livbransjer</v>
      </c>
      <c r="O22" s="311"/>
      <c r="P22" s="309"/>
      <c r="Q22" s="37"/>
      <c r="R22" s="382"/>
      <c r="S22" s="382"/>
      <c r="T22" s="382"/>
      <c r="U22" s="382"/>
      <c r="V22" s="382"/>
      <c r="W22" s="382"/>
      <c r="X22" s="382"/>
      <c r="Y22" s="382"/>
      <c r="Z22" s="382"/>
    </row>
    <row r="23" spans="1:26" ht="24.95" customHeight="1" x14ac:dyDescent="0.25">
      <c r="A23" s="431" t="s">
        <v>509</v>
      </c>
      <c r="B23" s="432"/>
      <c r="C23" s="153"/>
      <c r="D23" s="153"/>
      <c r="E23" s="153"/>
      <c r="F23" s="275"/>
      <c r="G23" s="315"/>
      <c r="H23" s="312"/>
      <c r="I23" s="245"/>
      <c r="J23" s="275"/>
      <c r="K23" s="245"/>
      <c r="L23" s="153"/>
      <c r="M23" s="154"/>
      <c r="N23" s="164">
        <f>SUM(C23:L23)</f>
        <v>0</v>
      </c>
      <c r="O23" s="311"/>
      <c r="P23" s="311"/>
      <c r="Q23" s="35"/>
      <c r="R23" s="382"/>
      <c r="S23" s="382"/>
      <c r="T23" s="382"/>
      <c r="U23" s="382"/>
      <c r="V23" s="382"/>
      <c r="W23" s="382"/>
      <c r="X23" s="382"/>
      <c r="Y23" s="382"/>
      <c r="Z23" s="382"/>
    </row>
    <row r="24" spans="1:26" ht="24.95" customHeight="1" x14ac:dyDescent="0.25">
      <c r="A24" s="429" t="s">
        <v>510</v>
      </c>
      <c r="B24" s="433"/>
      <c r="C24" s="156"/>
      <c r="D24" s="156"/>
      <c r="E24" s="156"/>
      <c r="F24" s="265"/>
      <c r="G24" s="316"/>
      <c r="H24" s="313"/>
      <c r="I24" s="246"/>
      <c r="J24" s="265"/>
      <c r="K24" s="246"/>
      <c r="L24" s="156"/>
      <c r="M24" s="157"/>
      <c r="N24" s="166">
        <f>SUM(C24:L24)</f>
        <v>0</v>
      </c>
      <c r="O24" s="311"/>
      <c r="P24" s="311"/>
      <c r="Q24" s="35"/>
      <c r="R24" s="382"/>
      <c r="S24" s="382"/>
      <c r="T24" s="382"/>
      <c r="U24" s="382"/>
      <c r="V24" s="382"/>
      <c r="W24" s="382"/>
      <c r="X24" s="382"/>
      <c r="Y24" s="382"/>
      <c r="Z24" s="382"/>
    </row>
    <row r="25" spans="1:26" ht="24.95" customHeight="1" thickBot="1" x14ac:dyDescent="0.3">
      <c r="A25" s="434" t="s">
        <v>401</v>
      </c>
      <c r="B25" s="435"/>
      <c r="C25" s="338">
        <f>IF(C23=0,0,C24/C23)</f>
        <v>0</v>
      </c>
      <c r="D25" s="338">
        <f>IF(D23=0,0,D24/D23)</f>
        <v>0</v>
      </c>
      <c r="E25" s="338">
        <f t="shared" ref="E25" si="9">IF(E23=0,0,E24/E23)</f>
        <v>0</v>
      </c>
      <c r="F25" s="338">
        <f t="shared" ref="F25" si="10">IF(F23=0,0,F24/F23)</f>
        <v>0</v>
      </c>
      <c r="G25" s="338">
        <f t="shared" ref="G25" si="11">IF(G23=0,0,G24/G23)</f>
        <v>0</v>
      </c>
      <c r="H25" s="338">
        <f t="shared" ref="H25" si="12">IF(H23=0,0,H24/H23)</f>
        <v>0</v>
      </c>
      <c r="I25" s="338">
        <f t="shared" ref="I25" si="13">IF(I23=0,0,I24/I23)</f>
        <v>0</v>
      </c>
      <c r="J25" s="338">
        <f t="shared" ref="J25" si="14">IF(J23=0,0,J24/J23)</f>
        <v>0</v>
      </c>
      <c r="K25" s="338">
        <f t="shared" ref="K25" si="15">IF(K23=0,0,K24/K23)</f>
        <v>0</v>
      </c>
      <c r="L25" s="338">
        <f t="shared" ref="L25" si="16">IF(L23=0,0,L24/L23)</f>
        <v>0</v>
      </c>
      <c r="M25" s="157"/>
      <c r="N25" s="338">
        <f>IF(N23=0,0,N24/N23)</f>
        <v>0</v>
      </c>
      <c r="O25" s="311"/>
      <c r="P25" s="310"/>
      <c r="Q25" s="35"/>
      <c r="R25" s="382"/>
      <c r="S25" s="382"/>
      <c r="T25" s="382"/>
      <c r="U25" s="382"/>
      <c r="V25" s="382"/>
      <c r="W25" s="382"/>
      <c r="X25" s="382"/>
      <c r="Y25" s="382"/>
      <c r="Z25" s="382"/>
    </row>
    <row r="26" spans="1:26" ht="21.95" customHeight="1" x14ac:dyDescent="0.2">
      <c r="A26" s="438" t="s">
        <v>484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35"/>
      <c r="N26" s="35"/>
      <c r="O26" s="35"/>
      <c r="P26" s="307"/>
      <c r="Q26" s="35"/>
      <c r="R26" s="382"/>
      <c r="S26" s="382"/>
      <c r="T26" s="382"/>
      <c r="U26" s="382"/>
      <c r="V26" s="382"/>
      <c r="W26" s="382"/>
      <c r="X26" s="382"/>
      <c r="Y26" s="382"/>
      <c r="Z26" s="382"/>
    </row>
    <row r="27" spans="1:26" ht="21.9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35"/>
      <c r="N27" s="35"/>
      <c r="O27" s="35"/>
      <c r="P27" s="307"/>
      <c r="Q27" s="35"/>
      <c r="R27" s="382"/>
      <c r="S27" s="382"/>
      <c r="T27" s="382"/>
      <c r="U27" s="382"/>
      <c r="V27" s="382"/>
      <c r="W27" s="382"/>
      <c r="X27" s="382"/>
      <c r="Y27" s="382"/>
      <c r="Z27" s="382"/>
    </row>
    <row r="28" spans="1:26" ht="18" customHeight="1" x14ac:dyDescent="0.2">
      <c r="A28" s="439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35"/>
      <c r="N28" s="35"/>
      <c r="O28" s="35"/>
      <c r="P28" s="307"/>
      <c r="Q28" s="35"/>
      <c r="R28" s="382"/>
      <c r="S28" s="382"/>
      <c r="T28" s="382"/>
      <c r="U28" s="382"/>
      <c r="V28" s="382"/>
      <c r="W28" s="382"/>
      <c r="X28" s="382"/>
      <c r="Y28" s="382"/>
      <c r="Z28" s="382"/>
    </row>
    <row r="29" spans="1:26" ht="18.75" customHeight="1" x14ac:dyDescent="0.3">
      <c r="A29" s="365" t="s">
        <v>402</v>
      </c>
      <c r="B29" s="35"/>
      <c r="C29" s="35"/>
      <c r="D29" s="35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92"/>
      <c r="Q29" s="382"/>
      <c r="R29" s="382"/>
      <c r="S29" s="382"/>
      <c r="T29" s="382"/>
      <c r="U29" s="382"/>
      <c r="V29" s="382"/>
      <c r="W29" s="382"/>
      <c r="X29" s="382"/>
      <c r="Y29" s="382"/>
      <c r="Z29" s="382"/>
    </row>
    <row r="30" spans="1:26" ht="18.75" customHeight="1" x14ac:dyDescent="0.25">
      <c r="A30" s="351"/>
      <c r="B30" s="35"/>
      <c r="C30" s="35"/>
      <c r="D30" s="35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92"/>
      <c r="Q30" s="382"/>
      <c r="R30" s="382"/>
      <c r="S30" s="382"/>
      <c r="T30" s="382"/>
      <c r="U30" s="382"/>
      <c r="V30" s="382"/>
      <c r="W30" s="382"/>
      <c r="X30" s="382"/>
      <c r="Y30" s="382"/>
      <c r="Z30" s="382"/>
    </row>
    <row r="31" spans="1:26" ht="24" customHeight="1" x14ac:dyDescent="0.25">
      <c r="A31" s="440" t="s">
        <v>391</v>
      </c>
      <c r="B31" s="441"/>
      <c r="C31" s="342" t="s">
        <v>369</v>
      </c>
      <c r="D31" s="342" t="s">
        <v>369</v>
      </c>
      <c r="E31" s="343" t="s">
        <v>180</v>
      </c>
      <c r="F31" s="445" t="s">
        <v>218</v>
      </c>
      <c r="G31" s="446"/>
      <c r="H31" s="446"/>
      <c r="I31" s="446"/>
      <c r="J31" s="446"/>
      <c r="K31" s="447"/>
      <c r="L31" s="342" t="s">
        <v>345</v>
      </c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</row>
    <row r="32" spans="1:26" ht="24" customHeight="1" x14ac:dyDescent="0.2">
      <c r="A32" s="448" t="s">
        <v>392</v>
      </c>
      <c r="B32" s="449"/>
      <c r="C32" s="393" t="s">
        <v>178</v>
      </c>
      <c r="D32" s="393" t="s">
        <v>179</v>
      </c>
      <c r="E32" s="393" t="s">
        <v>181</v>
      </c>
      <c r="F32" s="404" t="s">
        <v>382</v>
      </c>
      <c r="G32" s="394" t="s">
        <v>366</v>
      </c>
      <c r="H32" s="404" t="s">
        <v>267</v>
      </c>
      <c r="I32" s="401" t="s">
        <v>189</v>
      </c>
      <c r="J32" s="395" t="s">
        <v>226</v>
      </c>
      <c r="K32" s="402" t="s">
        <v>266</v>
      </c>
      <c r="L32" s="393" t="s">
        <v>338</v>
      </c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</row>
    <row r="33" spans="1:26" ht="24.95" customHeight="1" x14ac:dyDescent="0.25">
      <c r="A33" s="431" t="s">
        <v>504</v>
      </c>
      <c r="B33" s="444"/>
      <c r="C33" s="405" t="s">
        <v>356</v>
      </c>
      <c r="D33" s="405" t="s">
        <v>358</v>
      </c>
      <c r="E33" s="405" t="s">
        <v>360</v>
      </c>
      <c r="F33" s="405" t="s">
        <v>362</v>
      </c>
      <c r="G33" s="405" t="s">
        <v>485</v>
      </c>
      <c r="H33" s="405" t="s">
        <v>403</v>
      </c>
      <c r="I33" s="405" t="s">
        <v>403</v>
      </c>
      <c r="J33" s="405" t="s">
        <v>403</v>
      </c>
      <c r="K33" s="405" t="s">
        <v>403</v>
      </c>
      <c r="L33" s="405" t="s">
        <v>363</v>
      </c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</row>
    <row r="34" spans="1:26" ht="24.95" customHeight="1" x14ac:dyDescent="0.25">
      <c r="A34" s="400" t="s">
        <v>506</v>
      </c>
      <c r="B34" s="399"/>
      <c r="C34" s="406" t="s">
        <v>357</v>
      </c>
      <c r="D34" s="406" t="s">
        <v>359</v>
      </c>
      <c r="E34" s="406" t="s">
        <v>361</v>
      </c>
      <c r="F34" s="407" t="s">
        <v>393</v>
      </c>
      <c r="G34" s="408" t="s">
        <v>486</v>
      </c>
      <c r="H34" s="414" t="s">
        <v>490</v>
      </c>
      <c r="I34" s="412" t="s">
        <v>492</v>
      </c>
      <c r="J34" s="407" t="s">
        <v>495</v>
      </c>
      <c r="K34" s="412" t="s">
        <v>497</v>
      </c>
      <c r="L34" s="406" t="s">
        <v>364</v>
      </c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</row>
    <row r="35" spans="1:26" ht="24.95" customHeight="1" x14ac:dyDescent="0.25">
      <c r="A35" s="429" t="s">
        <v>511</v>
      </c>
      <c r="B35" s="430"/>
      <c r="C35" s="409" t="s">
        <v>394</v>
      </c>
      <c r="D35" s="409" t="s">
        <v>395</v>
      </c>
      <c r="E35" s="409" t="s">
        <v>453</v>
      </c>
      <c r="F35" s="410" t="s">
        <v>396</v>
      </c>
      <c r="G35" s="411" t="s">
        <v>487</v>
      </c>
      <c r="H35" s="415" t="s">
        <v>491</v>
      </c>
      <c r="I35" s="413" t="s">
        <v>493</v>
      </c>
      <c r="J35" s="416" t="s">
        <v>496</v>
      </c>
      <c r="K35" s="413" t="s">
        <v>498</v>
      </c>
      <c r="L35" s="409" t="s">
        <v>397</v>
      </c>
      <c r="M35" s="387"/>
      <c r="N35" s="387"/>
      <c r="O35" s="387"/>
      <c r="P35" s="387"/>
      <c r="Q35" s="382"/>
      <c r="R35" s="382"/>
      <c r="S35" s="382"/>
      <c r="T35" s="382"/>
      <c r="U35" s="382"/>
      <c r="V35" s="382"/>
      <c r="W35" s="382"/>
      <c r="X35" s="382"/>
      <c r="Y35" s="382"/>
      <c r="Z35" s="382"/>
    </row>
    <row r="36" spans="1:26" ht="18" customHeight="1" x14ac:dyDescent="0.2">
      <c r="A36" s="364" t="s">
        <v>488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2"/>
      <c r="R36" s="382"/>
      <c r="S36" s="382"/>
      <c r="T36" s="382"/>
      <c r="U36" s="382"/>
      <c r="V36" s="382"/>
      <c r="W36" s="382"/>
      <c r="X36" s="382"/>
      <c r="Y36" s="382"/>
      <c r="Z36" s="382"/>
    </row>
    <row r="37" spans="1:26" ht="18" customHeight="1" x14ac:dyDescent="0.25">
      <c r="A37" s="364" t="s">
        <v>489</v>
      </c>
      <c r="B37" s="389"/>
      <c r="C37" s="389"/>
      <c r="D37" s="387"/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2"/>
      <c r="T37" s="382"/>
      <c r="U37" s="382"/>
      <c r="V37" s="382"/>
      <c r="W37" s="382"/>
      <c r="X37" s="382"/>
      <c r="Y37" s="382"/>
      <c r="Z37" s="382"/>
    </row>
    <row r="38" spans="1:26" ht="18" customHeight="1" x14ac:dyDescent="0.2">
      <c r="A38" s="364" t="s">
        <v>404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87"/>
      <c r="R38" s="387"/>
      <c r="S38" s="382"/>
      <c r="T38" s="382"/>
      <c r="U38" s="382"/>
      <c r="V38" s="382"/>
      <c r="W38" s="382"/>
      <c r="X38" s="382"/>
      <c r="Y38" s="382"/>
      <c r="Z38" s="382"/>
    </row>
    <row r="39" spans="1:26" ht="18.75" customHeight="1" x14ac:dyDescent="0.25">
      <c r="A39" s="364" t="s">
        <v>494</v>
      </c>
      <c r="B39" s="347"/>
      <c r="C39" s="403"/>
      <c r="D39" s="403"/>
      <c r="E39" s="403"/>
      <c r="F39" s="403"/>
      <c r="G39" s="403"/>
      <c r="H39" s="403"/>
      <c r="I39" s="403"/>
      <c r="J39" s="403"/>
      <c r="K39" s="403"/>
      <c r="L39" s="403"/>
      <c r="M39" s="347"/>
      <c r="N39" s="347"/>
      <c r="O39" s="347"/>
      <c r="P39" s="347"/>
      <c r="Q39" s="347"/>
      <c r="R39" s="347"/>
      <c r="S39" s="382"/>
      <c r="T39" s="382"/>
      <c r="U39" s="382"/>
      <c r="V39" s="382"/>
      <c r="W39" s="382"/>
      <c r="X39" s="382"/>
      <c r="Y39" s="382"/>
      <c r="Z39" s="382"/>
    </row>
    <row r="40" spans="1:26" ht="18.75" customHeight="1" x14ac:dyDescent="0.25">
      <c r="A40" s="351"/>
      <c r="B40" s="351"/>
      <c r="C40" s="403"/>
      <c r="D40" s="403"/>
      <c r="E40" s="403"/>
      <c r="F40" s="403"/>
      <c r="G40" s="403"/>
      <c r="H40" s="403"/>
      <c r="I40" s="403"/>
      <c r="J40" s="403"/>
      <c r="K40" s="403"/>
      <c r="L40" s="403"/>
      <c r="M40" s="347"/>
      <c r="N40" s="347"/>
      <c r="O40" s="347"/>
      <c r="P40" s="347"/>
      <c r="Q40" s="347"/>
      <c r="R40" s="347"/>
      <c r="S40" s="382"/>
      <c r="T40" s="382"/>
      <c r="U40" s="382"/>
      <c r="V40" s="382"/>
      <c r="W40" s="382"/>
      <c r="X40" s="382"/>
      <c r="Y40" s="382"/>
      <c r="Z40" s="382"/>
    </row>
    <row r="41" spans="1:26" ht="18.75" customHeight="1" x14ac:dyDescent="0.25">
      <c r="A41" s="351"/>
      <c r="B41" s="351"/>
      <c r="C41" s="417">
        <f>'Spes. 1'!G25+'Spes. 1'!G36-C9</f>
        <v>0</v>
      </c>
      <c r="D41" s="417">
        <f>'Spes. 1'!G108+'Spes. 1'!G119-D9</f>
        <v>0</v>
      </c>
      <c r="E41" s="417">
        <f>'Spes. 1'!G190-E9</f>
        <v>0</v>
      </c>
      <c r="F41" s="417">
        <f>'Spes. 1'!G241+'Spes. 1'!G252-F9</f>
        <v>0</v>
      </c>
      <c r="G41" s="417">
        <f>'Spes. 1'!G292+'Spes. 1'!G303-G9</f>
        <v>0</v>
      </c>
      <c r="H41" s="418"/>
      <c r="I41" s="418"/>
      <c r="J41" s="418"/>
      <c r="K41" s="418"/>
      <c r="L41" s="417">
        <f>'Spes. 1'!G502+'Spes. 1'!G513-L9</f>
        <v>0</v>
      </c>
      <c r="M41" s="347"/>
      <c r="N41" s="347"/>
      <c r="O41" s="347"/>
      <c r="P41" s="347"/>
      <c r="Q41" s="347"/>
      <c r="R41" s="347"/>
      <c r="S41" s="382"/>
      <c r="T41" s="382"/>
      <c r="U41" s="382"/>
      <c r="V41" s="382"/>
      <c r="W41" s="382"/>
      <c r="X41" s="382"/>
      <c r="Y41" s="382"/>
      <c r="Z41" s="382"/>
    </row>
    <row r="42" spans="1:26" ht="24.75" customHeight="1" x14ac:dyDescent="0.25">
      <c r="A42" s="351"/>
      <c r="B42" s="351"/>
      <c r="C42" s="417">
        <f>'Spes. 1'!G48-C12</f>
        <v>0</v>
      </c>
      <c r="D42" s="417">
        <f>'Spes. 1'!G131-D12</f>
        <v>0</v>
      </c>
      <c r="E42" s="417">
        <f>'Spes. 1'!G202-E12</f>
        <v>0</v>
      </c>
      <c r="F42" s="417">
        <f>'Spes. 1'!G264-F12</f>
        <v>0</v>
      </c>
      <c r="G42" s="417">
        <f>'Spes. 1'!G315-G12</f>
        <v>0</v>
      </c>
      <c r="H42" s="417">
        <f>'Spes. 1'!G346+'Spes. 1'!D451-H12</f>
        <v>0</v>
      </c>
      <c r="I42" s="417">
        <f>'Spes. 1'!G367-I12</f>
        <v>0</v>
      </c>
      <c r="J42" s="417">
        <f>'Spes. 1'!G382+'Spes. 1'!E451+'Spes. 1'!F451-J12</f>
        <v>0</v>
      </c>
      <c r="K42" s="417">
        <f>'Spes. 1'!G401-K12</f>
        <v>0</v>
      </c>
      <c r="L42" s="417">
        <f>'Spes. 1'!G525-L12</f>
        <v>0</v>
      </c>
      <c r="M42" s="347"/>
      <c r="N42" s="347"/>
      <c r="O42" s="347"/>
      <c r="P42" s="347"/>
      <c r="Q42" s="347"/>
      <c r="R42" s="347"/>
      <c r="S42" s="382"/>
      <c r="T42" s="382"/>
      <c r="U42" s="382"/>
      <c r="V42" s="382"/>
      <c r="W42" s="382"/>
      <c r="X42" s="382"/>
      <c r="Y42" s="382"/>
      <c r="Z42" s="382"/>
    </row>
    <row r="43" spans="1:26" ht="24.75" customHeight="1" x14ac:dyDescent="0.25">
      <c r="A43" s="351"/>
      <c r="B43" s="351"/>
      <c r="C43" s="417">
        <f>'Spes. 1'!G50-C23</f>
        <v>0</v>
      </c>
      <c r="D43" s="417">
        <f>'Spes. 1'!G134-D23</f>
        <v>0</v>
      </c>
      <c r="E43" s="417">
        <f>'Spes. 1'!G204-E23</f>
        <v>0</v>
      </c>
      <c r="F43" s="417">
        <f>'Spes. 1'!G268-F23</f>
        <v>0</v>
      </c>
      <c r="G43" s="417">
        <f>'Spes. 1'!G319-G23</f>
        <v>0</v>
      </c>
      <c r="H43" s="417">
        <f>'Spes. 1'!G349+'Spes. 1'!G356+'Spes. 1'!D451+'Spes. 1'!G452-H23</f>
        <v>0</v>
      </c>
      <c r="I43" s="417">
        <f>'Spes. 1'!G370+'Spes. 1'!G376-I23</f>
        <v>0</v>
      </c>
      <c r="J43" s="417">
        <f>'Spes. 1'!G387+'Spes. 1'!G393+'Spes. 1'!G394+'Spes. 1'!G395+'Spes. 1'!E451+'Spes. 1'!F451+'Spes. 1'!G453+'Spes. 1'!G454+'Spes. 1'!G455-J23</f>
        <v>0</v>
      </c>
      <c r="K43" s="417">
        <f>'Spes. 1'!G404+'Spes. 1'!G410-K23</f>
        <v>0</v>
      </c>
      <c r="L43" s="417">
        <f>'Spes. 1'!G528-L23</f>
        <v>0</v>
      </c>
      <c r="M43" s="347"/>
      <c r="N43" s="347"/>
      <c r="O43" s="347"/>
      <c r="P43" s="347"/>
      <c r="Q43" s="347"/>
      <c r="R43" s="347"/>
      <c r="S43" s="382"/>
      <c r="T43" s="382"/>
      <c r="U43" s="382"/>
      <c r="V43" s="382"/>
      <c r="W43" s="382"/>
      <c r="X43" s="382"/>
      <c r="Y43" s="382"/>
      <c r="Z43" s="382"/>
    </row>
    <row r="44" spans="1:26" ht="24.75" customHeight="1" x14ac:dyDescent="0.25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47"/>
      <c r="N44" s="347"/>
      <c r="O44" s="347"/>
      <c r="P44" s="347"/>
      <c r="Q44" s="347"/>
      <c r="R44" s="347"/>
      <c r="S44" s="382"/>
      <c r="T44" s="382"/>
      <c r="U44" s="382"/>
      <c r="V44" s="382"/>
      <c r="W44" s="382"/>
      <c r="X44" s="382"/>
      <c r="Y44" s="382"/>
      <c r="Z44" s="382"/>
    </row>
    <row r="45" spans="1:26" ht="24.75" customHeight="1" x14ac:dyDescent="0.25">
      <c r="A45" s="351"/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47"/>
      <c r="N45" s="347"/>
      <c r="O45" s="347"/>
      <c r="P45" s="347"/>
      <c r="Q45" s="347"/>
      <c r="R45" s="347"/>
      <c r="S45" s="382"/>
      <c r="T45" s="382"/>
      <c r="U45" s="382"/>
      <c r="V45" s="382"/>
      <c r="W45" s="382"/>
      <c r="X45" s="382"/>
      <c r="Y45" s="382"/>
      <c r="Z45" s="382"/>
    </row>
    <row r="46" spans="1:26" ht="24.75" customHeight="1" x14ac:dyDescent="0.25">
      <c r="A46" s="351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47"/>
      <c r="N46" s="347"/>
      <c r="O46" s="347"/>
      <c r="P46" s="347"/>
      <c r="Q46" s="347"/>
      <c r="R46" s="347"/>
      <c r="S46" s="382"/>
      <c r="T46" s="382"/>
      <c r="U46" s="382"/>
      <c r="V46" s="382"/>
      <c r="W46" s="382"/>
      <c r="X46" s="382"/>
      <c r="Y46" s="382"/>
      <c r="Z46" s="382"/>
    </row>
    <row r="47" spans="1:26" ht="24.75" customHeight="1" x14ac:dyDescent="0.25">
      <c r="A47" s="351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47"/>
      <c r="N47" s="347"/>
      <c r="O47" s="347"/>
      <c r="P47" s="347"/>
      <c r="Q47" s="347"/>
      <c r="R47" s="347"/>
      <c r="S47" s="382"/>
      <c r="T47" s="382"/>
      <c r="U47" s="382"/>
      <c r="V47" s="382"/>
      <c r="W47" s="382"/>
      <c r="X47" s="382"/>
      <c r="Y47" s="382"/>
      <c r="Z47" s="382"/>
    </row>
    <row r="48" spans="1:26" ht="24.75" customHeight="1" x14ac:dyDescent="0.25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47"/>
      <c r="N48" s="347"/>
      <c r="O48" s="347"/>
      <c r="P48" s="347"/>
      <c r="Q48" s="347"/>
      <c r="R48" s="347"/>
      <c r="S48" s="382"/>
      <c r="T48" s="382"/>
      <c r="U48" s="382"/>
      <c r="V48" s="382"/>
      <c r="W48" s="382"/>
      <c r="X48" s="382"/>
      <c r="Y48" s="382"/>
      <c r="Z48" s="382"/>
    </row>
    <row r="49" spans="1:26" ht="24.75" customHeight="1" x14ac:dyDescent="0.25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47"/>
      <c r="N49" s="347"/>
      <c r="O49" s="347"/>
      <c r="P49" s="347"/>
      <c r="Q49" s="347"/>
      <c r="R49" s="347"/>
      <c r="S49" s="382"/>
      <c r="T49" s="382"/>
      <c r="U49" s="382"/>
      <c r="V49" s="382"/>
      <c r="W49" s="382"/>
      <c r="X49" s="382"/>
      <c r="Y49" s="382"/>
      <c r="Z49" s="382"/>
    </row>
    <row r="50" spans="1:26" ht="24.75" customHeight="1" x14ac:dyDescent="0.25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47"/>
      <c r="N50" s="347"/>
      <c r="O50" s="347"/>
      <c r="P50" s="347"/>
      <c r="Q50" s="347"/>
      <c r="R50" s="347"/>
      <c r="S50" s="382"/>
      <c r="T50" s="382"/>
      <c r="U50" s="382"/>
      <c r="V50" s="382"/>
      <c r="W50" s="382"/>
      <c r="X50" s="382"/>
      <c r="Y50" s="382"/>
      <c r="Z50" s="382"/>
    </row>
    <row r="51" spans="1:26" ht="24.75" customHeight="1" x14ac:dyDescent="0.25">
      <c r="A51" s="347"/>
      <c r="B51" s="347"/>
      <c r="C51" s="347"/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82"/>
      <c r="T51" s="382"/>
      <c r="U51" s="382"/>
      <c r="V51" s="382"/>
      <c r="W51" s="382"/>
      <c r="X51" s="382"/>
      <c r="Y51" s="382"/>
      <c r="Z51" s="382"/>
    </row>
    <row r="52" spans="1:26" ht="24.75" customHeight="1" x14ac:dyDescent="0.25">
      <c r="A52" s="347"/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7"/>
      <c r="O52" s="347"/>
      <c r="P52" s="347"/>
      <c r="Q52" s="347"/>
      <c r="R52" s="347"/>
      <c r="S52" s="382"/>
      <c r="T52" s="382"/>
      <c r="U52" s="382"/>
      <c r="V52" s="382"/>
      <c r="W52" s="382"/>
      <c r="X52" s="382"/>
      <c r="Y52" s="382"/>
      <c r="Z52" s="382"/>
    </row>
    <row r="53" spans="1:26" ht="24.75" customHeight="1" x14ac:dyDescent="0.25">
      <c r="A53" s="347"/>
      <c r="B53" s="347"/>
      <c r="C53" s="347"/>
      <c r="D53" s="347"/>
      <c r="E53" s="347"/>
      <c r="F53" s="347"/>
      <c r="G53" s="347"/>
      <c r="H53" s="347"/>
      <c r="I53" s="347"/>
      <c r="J53" s="347"/>
      <c r="K53" s="347"/>
      <c r="L53" s="347"/>
      <c r="M53" s="347"/>
      <c r="N53" s="347"/>
      <c r="O53" s="347"/>
      <c r="P53" s="347"/>
      <c r="Q53" s="347"/>
      <c r="R53" s="347"/>
      <c r="S53" s="382"/>
      <c r="T53" s="382"/>
      <c r="U53" s="382"/>
      <c r="V53" s="382"/>
      <c r="W53" s="382"/>
      <c r="X53" s="382"/>
      <c r="Y53" s="382"/>
      <c r="Z53" s="382"/>
    </row>
    <row r="54" spans="1:26" ht="24.75" customHeight="1" x14ac:dyDescent="0.25">
      <c r="A54" s="347"/>
      <c r="B54" s="347"/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82"/>
      <c r="T54" s="382"/>
      <c r="U54" s="382"/>
      <c r="V54" s="382"/>
      <c r="W54" s="382"/>
      <c r="X54" s="382"/>
      <c r="Y54" s="382"/>
      <c r="Z54" s="382"/>
    </row>
    <row r="55" spans="1:26" ht="24.75" customHeight="1" x14ac:dyDescent="0.25">
      <c r="A55" s="347"/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82"/>
      <c r="T55" s="382"/>
      <c r="U55" s="382"/>
      <c r="V55" s="382"/>
      <c r="W55" s="382"/>
      <c r="X55" s="382"/>
      <c r="Y55" s="382"/>
      <c r="Z55" s="382"/>
    </row>
    <row r="56" spans="1:26" ht="24.75" customHeight="1" x14ac:dyDescent="0.25">
      <c r="A56" s="347"/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82"/>
      <c r="T56" s="382"/>
      <c r="U56" s="382"/>
      <c r="V56" s="382"/>
      <c r="W56" s="382"/>
      <c r="X56" s="382"/>
      <c r="Y56" s="382"/>
      <c r="Z56" s="382"/>
    </row>
    <row r="57" spans="1:26" ht="24.75" customHeight="1" x14ac:dyDescent="0.25">
      <c r="A57" s="347"/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82"/>
      <c r="T57" s="382"/>
      <c r="U57" s="382"/>
      <c r="V57" s="382"/>
      <c r="W57" s="382"/>
      <c r="X57" s="382"/>
      <c r="Y57" s="382"/>
      <c r="Z57" s="382"/>
    </row>
    <row r="58" spans="1:26" ht="24.75" customHeight="1" x14ac:dyDescent="0.25">
      <c r="A58" s="347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82"/>
      <c r="T58" s="382"/>
      <c r="U58" s="382"/>
      <c r="V58" s="382"/>
      <c r="W58" s="382"/>
      <c r="X58" s="382"/>
      <c r="Y58" s="382"/>
      <c r="Z58" s="382"/>
    </row>
    <row r="59" spans="1:26" ht="24.75" customHeight="1" x14ac:dyDescent="0.25">
      <c r="A59" s="347"/>
      <c r="B59" s="347"/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7"/>
      <c r="P59" s="347"/>
      <c r="Q59" s="347"/>
      <c r="R59" s="347"/>
      <c r="S59" s="382"/>
      <c r="T59" s="382"/>
      <c r="U59" s="382"/>
      <c r="V59" s="382"/>
      <c r="W59" s="382"/>
      <c r="X59" s="382"/>
      <c r="Y59" s="382"/>
      <c r="Z59" s="382"/>
    </row>
    <row r="60" spans="1:26" ht="24.75" customHeight="1" x14ac:dyDescent="0.25">
      <c r="A60" s="347"/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  <c r="O60" s="347"/>
      <c r="P60" s="347"/>
      <c r="Q60" s="347"/>
      <c r="R60" s="347"/>
      <c r="S60" s="382"/>
      <c r="T60" s="382"/>
      <c r="U60" s="382"/>
      <c r="V60" s="382"/>
      <c r="W60" s="382"/>
      <c r="X60" s="382"/>
      <c r="Y60" s="382"/>
      <c r="Z60" s="382"/>
    </row>
    <row r="61" spans="1:26" ht="24.75" customHeight="1" x14ac:dyDescent="0.25">
      <c r="A61" s="347"/>
      <c r="B61" s="347"/>
      <c r="C61" s="347"/>
      <c r="D61" s="347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82"/>
      <c r="T61" s="382"/>
      <c r="U61" s="382"/>
      <c r="V61" s="382"/>
      <c r="W61" s="382"/>
      <c r="X61" s="382"/>
      <c r="Y61" s="382"/>
      <c r="Z61" s="382"/>
    </row>
    <row r="62" spans="1:26" x14ac:dyDescent="0.2">
      <c r="A62" s="387"/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2"/>
      <c r="R62" s="382"/>
      <c r="S62" s="382"/>
      <c r="T62" s="382"/>
      <c r="U62" s="382"/>
      <c r="V62" s="382"/>
      <c r="W62" s="382"/>
      <c r="X62" s="382"/>
      <c r="Y62" s="382"/>
      <c r="Z62" s="382"/>
    </row>
    <row r="63" spans="1:26" x14ac:dyDescent="0.2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2"/>
      <c r="R63" s="382"/>
      <c r="S63" s="382"/>
      <c r="T63" s="382"/>
      <c r="U63" s="382"/>
      <c r="V63" s="382"/>
      <c r="W63" s="382"/>
      <c r="X63" s="382"/>
      <c r="Y63" s="382"/>
      <c r="Z63" s="382"/>
    </row>
    <row r="64" spans="1:26" x14ac:dyDescent="0.2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2"/>
      <c r="R64" s="382"/>
      <c r="S64" s="382"/>
      <c r="T64" s="382"/>
      <c r="U64" s="382"/>
      <c r="V64" s="382"/>
      <c r="W64" s="382"/>
      <c r="X64" s="382"/>
      <c r="Y64" s="382"/>
      <c r="Z64" s="382"/>
    </row>
    <row r="65" spans="1:26" x14ac:dyDescent="0.2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2"/>
      <c r="R65" s="382"/>
      <c r="S65" s="382"/>
      <c r="T65" s="382"/>
      <c r="U65" s="382"/>
      <c r="V65" s="382"/>
      <c r="W65" s="382"/>
      <c r="X65" s="382"/>
      <c r="Y65" s="382"/>
      <c r="Z65" s="382"/>
    </row>
    <row r="66" spans="1:26" x14ac:dyDescent="0.2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2"/>
      <c r="R66" s="382"/>
      <c r="S66" s="382"/>
      <c r="T66" s="382"/>
      <c r="U66" s="382"/>
      <c r="V66" s="382"/>
      <c r="W66" s="382"/>
      <c r="X66" s="382"/>
      <c r="Y66" s="382"/>
      <c r="Z66" s="382"/>
    </row>
    <row r="67" spans="1:26" x14ac:dyDescent="0.2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2"/>
      <c r="R67" s="382"/>
      <c r="S67" s="382"/>
      <c r="T67" s="382"/>
      <c r="U67" s="382"/>
      <c r="V67" s="382"/>
      <c r="W67" s="382"/>
      <c r="X67" s="382"/>
      <c r="Y67" s="382"/>
      <c r="Z67" s="382"/>
    </row>
    <row r="68" spans="1:26" x14ac:dyDescent="0.2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2"/>
      <c r="R68" s="382"/>
      <c r="S68" s="382"/>
      <c r="T68" s="382"/>
      <c r="U68" s="382"/>
      <c r="V68" s="382"/>
      <c r="W68" s="382"/>
      <c r="X68" s="382"/>
      <c r="Y68" s="382"/>
      <c r="Z68" s="382"/>
    </row>
    <row r="69" spans="1:26" x14ac:dyDescent="0.2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2"/>
      <c r="R69" s="382"/>
      <c r="S69" s="382"/>
      <c r="T69" s="382"/>
      <c r="U69" s="382"/>
      <c r="V69" s="382"/>
      <c r="W69" s="382"/>
      <c r="X69" s="382"/>
      <c r="Y69" s="382"/>
      <c r="Z69" s="382"/>
    </row>
    <row r="70" spans="1:26" x14ac:dyDescent="0.2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2"/>
      <c r="R70" s="382"/>
      <c r="S70" s="382"/>
      <c r="T70" s="382"/>
      <c r="U70" s="382"/>
      <c r="V70" s="382"/>
      <c r="W70" s="382"/>
      <c r="X70" s="382"/>
      <c r="Y70" s="382"/>
      <c r="Z70" s="382"/>
    </row>
    <row r="71" spans="1:26" x14ac:dyDescent="0.2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2"/>
      <c r="R71" s="382"/>
      <c r="S71" s="382"/>
      <c r="T71" s="382"/>
      <c r="U71" s="382"/>
      <c r="V71" s="382"/>
      <c r="W71" s="382"/>
      <c r="X71" s="382"/>
      <c r="Y71" s="382"/>
      <c r="Z71" s="382"/>
    </row>
    <row r="72" spans="1:26" x14ac:dyDescent="0.2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2"/>
      <c r="R72" s="382"/>
      <c r="S72" s="382"/>
      <c r="T72" s="382"/>
      <c r="U72" s="382"/>
      <c r="V72" s="382"/>
      <c r="W72" s="382"/>
      <c r="X72" s="382"/>
      <c r="Y72" s="382"/>
      <c r="Z72" s="382"/>
    </row>
    <row r="73" spans="1:26" x14ac:dyDescent="0.2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2"/>
      <c r="R73" s="382"/>
      <c r="S73" s="382"/>
      <c r="T73" s="382"/>
      <c r="U73" s="382"/>
      <c r="V73" s="382"/>
      <c r="W73" s="382"/>
      <c r="X73" s="382"/>
      <c r="Y73" s="382"/>
      <c r="Z73" s="382"/>
    </row>
    <row r="74" spans="1:26" x14ac:dyDescent="0.2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2"/>
      <c r="R74" s="382"/>
      <c r="S74" s="382"/>
      <c r="T74" s="382"/>
      <c r="U74" s="382"/>
      <c r="V74" s="382"/>
      <c r="W74" s="382"/>
      <c r="X74" s="382"/>
      <c r="Y74" s="382"/>
      <c r="Z74" s="382"/>
    </row>
    <row r="75" spans="1:26" x14ac:dyDescent="0.2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2"/>
      <c r="R75" s="382"/>
      <c r="S75" s="382"/>
      <c r="T75" s="382"/>
      <c r="U75" s="382"/>
      <c r="V75" s="382"/>
      <c r="W75" s="382"/>
      <c r="X75" s="382"/>
      <c r="Y75" s="382"/>
      <c r="Z75" s="382"/>
    </row>
    <row r="76" spans="1:26" x14ac:dyDescent="0.2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2"/>
      <c r="R76" s="382"/>
      <c r="S76" s="382"/>
      <c r="T76" s="382"/>
      <c r="U76" s="382"/>
      <c r="V76" s="382"/>
      <c r="W76" s="382"/>
      <c r="X76" s="382"/>
      <c r="Y76" s="382"/>
      <c r="Z76" s="382"/>
    </row>
    <row r="77" spans="1:26" x14ac:dyDescent="0.2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2"/>
      <c r="R77" s="382"/>
      <c r="S77" s="382"/>
      <c r="T77" s="382"/>
      <c r="U77" s="382"/>
      <c r="V77" s="382"/>
      <c r="W77" s="382"/>
      <c r="X77" s="382"/>
      <c r="Y77" s="382"/>
      <c r="Z77" s="382"/>
    </row>
    <row r="78" spans="1:26" x14ac:dyDescent="0.2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2"/>
      <c r="R78" s="382"/>
      <c r="S78" s="382"/>
      <c r="T78" s="382"/>
      <c r="U78" s="382"/>
      <c r="V78" s="382"/>
      <c r="W78" s="382"/>
      <c r="X78" s="382"/>
      <c r="Y78" s="382"/>
      <c r="Z78" s="382"/>
    </row>
    <row r="79" spans="1:26" x14ac:dyDescent="0.2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2"/>
      <c r="R79" s="382"/>
      <c r="S79" s="382"/>
      <c r="T79" s="382"/>
      <c r="U79" s="382"/>
      <c r="V79" s="382"/>
      <c r="W79" s="382"/>
      <c r="X79" s="382"/>
      <c r="Y79" s="382"/>
      <c r="Z79" s="382"/>
    </row>
    <row r="80" spans="1:26" x14ac:dyDescent="0.2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2"/>
      <c r="R80" s="382"/>
      <c r="S80" s="382"/>
      <c r="T80" s="382"/>
      <c r="U80" s="382"/>
      <c r="V80" s="382"/>
      <c r="W80" s="382"/>
      <c r="X80" s="382"/>
      <c r="Y80" s="382"/>
      <c r="Z80" s="382"/>
    </row>
    <row r="81" spans="1:26" x14ac:dyDescent="0.2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2"/>
      <c r="R81" s="382"/>
      <c r="S81" s="382"/>
      <c r="T81" s="382"/>
      <c r="U81" s="382"/>
      <c r="V81" s="382"/>
      <c r="W81" s="382"/>
      <c r="X81" s="382"/>
      <c r="Y81" s="382"/>
      <c r="Z81" s="382"/>
    </row>
    <row r="82" spans="1:26" x14ac:dyDescent="0.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2"/>
      <c r="R82" s="382"/>
      <c r="S82" s="382"/>
      <c r="T82" s="382"/>
      <c r="U82" s="382"/>
      <c r="V82" s="382"/>
      <c r="W82" s="382"/>
      <c r="X82" s="382"/>
      <c r="Y82" s="382"/>
      <c r="Z82" s="382"/>
    </row>
    <row r="83" spans="1:26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2"/>
      <c r="R83" s="382"/>
      <c r="S83" s="382"/>
      <c r="T83" s="382"/>
      <c r="U83" s="382"/>
      <c r="V83" s="382"/>
      <c r="W83" s="382"/>
      <c r="X83" s="382"/>
      <c r="Y83" s="382"/>
      <c r="Z83" s="382"/>
    </row>
    <row r="84" spans="1:26" x14ac:dyDescent="0.2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2"/>
      <c r="R84" s="382"/>
      <c r="S84" s="382"/>
      <c r="T84" s="382"/>
      <c r="U84" s="382"/>
      <c r="V84" s="382"/>
      <c r="W84" s="382"/>
      <c r="X84" s="382"/>
      <c r="Y84" s="382"/>
      <c r="Z84" s="382"/>
    </row>
    <row r="85" spans="1:26" x14ac:dyDescent="0.2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2"/>
      <c r="R85" s="382"/>
      <c r="S85" s="382"/>
      <c r="T85" s="382"/>
      <c r="U85" s="382"/>
      <c r="V85" s="382"/>
      <c r="W85" s="382"/>
      <c r="X85" s="382"/>
      <c r="Y85" s="382"/>
      <c r="Z85" s="382"/>
    </row>
    <row r="86" spans="1:26" x14ac:dyDescent="0.2">
      <c r="A86" s="387"/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2"/>
      <c r="R86" s="382"/>
      <c r="S86" s="382"/>
      <c r="T86" s="382"/>
      <c r="U86" s="382"/>
      <c r="V86" s="382"/>
      <c r="W86" s="382"/>
      <c r="X86" s="382"/>
      <c r="Y86" s="382"/>
      <c r="Z86" s="382"/>
    </row>
    <row r="87" spans="1:26" x14ac:dyDescent="0.2">
      <c r="A87" s="387"/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2"/>
      <c r="R87" s="382"/>
      <c r="S87" s="382"/>
      <c r="T87" s="382"/>
      <c r="U87" s="382"/>
      <c r="V87" s="382"/>
      <c r="W87" s="382"/>
      <c r="X87" s="382"/>
      <c r="Y87" s="382"/>
      <c r="Z87" s="382"/>
    </row>
    <row r="88" spans="1:26" x14ac:dyDescent="0.2">
      <c r="A88" s="387"/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2"/>
      <c r="R88" s="382"/>
      <c r="S88" s="382"/>
      <c r="T88" s="382"/>
      <c r="U88" s="382"/>
      <c r="V88" s="382"/>
      <c r="W88" s="382"/>
      <c r="X88" s="382"/>
      <c r="Y88" s="382"/>
      <c r="Z88" s="382"/>
    </row>
    <row r="89" spans="1:26" x14ac:dyDescent="0.2">
      <c r="A89" s="387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2"/>
      <c r="R89" s="382"/>
      <c r="S89" s="382"/>
      <c r="T89" s="382"/>
      <c r="U89" s="382"/>
      <c r="V89" s="382"/>
      <c r="W89" s="382"/>
      <c r="X89" s="382"/>
      <c r="Y89" s="382"/>
      <c r="Z89" s="382"/>
    </row>
    <row r="90" spans="1:26" x14ac:dyDescent="0.2">
      <c r="A90" s="387"/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2"/>
      <c r="R90" s="382"/>
      <c r="S90" s="382"/>
      <c r="T90" s="382"/>
      <c r="U90" s="382"/>
      <c r="V90" s="382"/>
      <c r="W90" s="382"/>
      <c r="X90" s="382"/>
      <c r="Y90" s="382"/>
      <c r="Z90" s="382"/>
    </row>
    <row r="91" spans="1:26" x14ac:dyDescent="0.2">
      <c r="A91" s="387"/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2"/>
      <c r="R91" s="382"/>
      <c r="S91" s="382"/>
      <c r="T91" s="382"/>
      <c r="U91" s="382"/>
      <c r="V91" s="382"/>
      <c r="W91" s="382"/>
      <c r="X91" s="382"/>
      <c r="Y91" s="382"/>
      <c r="Z91" s="382"/>
    </row>
    <row r="92" spans="1:26" x14ac:dyDescent="0.2">
      <c r="A92" s="387"/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2"/>
      <c r="R92" s="382"/>
      <c r="S92" s="382"/>
      <c r="T92" s="382"/>
      <c r="U92" s="382"/>
      <c r="V92" s="382"/>
      <c r="W92" s="382"/>
      <c r="X92" s="382"/>
      <c r="Y92" s="382"/>
      <c r="Z92" s="382"/>
    </row>
    <row r="93" spans="1:26" x14ac:dyDescent="0.2">
      <c r="A93" s="387"/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2"/>
      <c r="R93" s="382"/>
      <c r="S93" s="382"/>
      <c r="T93" s="382"/>
      <c r="U93" s="382"/>
      <c r="V93" s="382"/>
      <c r="W93" s="382"/>
      <c r="X93" s="382"/>
      <c r="Y93" s="382"/>
      <c r="Z93" s="382"/>
    </row>
    <row r="94" spans="1:26" x14ac:dyDescent="0.2">
      <c r="A94" s="387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2"/>
      <c r="R94" s="382"/>
      <c r="S94" s="382"/>
      <c r="T94" s="382"/>
      <c r="U94" s="382"/>
      <c r="V94" s="382"/>
      <c r="W94" s="382"/>
      <c r="X94" s="382"/>
      <c r="Y94" s="382"/>
      <c r="Z94" s="382"/>
    </row>
    <row r="95" spans="1:26" x14ac:dyDescent="0.2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2"/>
      <c r="R95" s="382"/>
      <c r="S95" s="382"/>
      <c r="T95" s="382"/>
      <c r="U95" s="382"/>
      <c r="V95" s="382"/>
      <c r="W95" s="382"/>
      <c r="X95" s="382"/>
      <c r="Y95" s="382"/>
      <c r="Z95" s="382"/>
    </row>
    <row r="96" spans="1:26" x14ac:dyDescent="0.2">
      <c r="A96" s="387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2"/>
      <c r="R96" s="382"/>
      <c r="S96" s="382"/>
      <c r="T96" s="382"/>
      <c r="U96" s="382"/>
      <c r="V96" s="382"/>
      <c r="W96" s="382"/>
      <c r="X96" s="382"/>
      <c r="Y96" s="382"/>
      <c r="Z96" s="382"/>
    </row>
    <row r="97" spans="1:26" x14ac:dyDescent="0.2">
      <c r="A97" s="387"/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2"/>
      <c r="R97" s="382"/>
      <c r="S97" s="382"/>
      <c r="T97" s="382"/>
      <c r="U97" s="382"/>
      <c r="V97" s="382"/>
      <c r="W97" s="382"/>
      <c r="X97" s="382"/>
      <c r="Y97" s="382"/>
      <c r="Z97" s="382"/>
    </row>
    <row r="98" spans="1:26" x14ac:dyDescent="0.2">
      <c r="A98" s="387"/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2"/>
      <c r="R98" s="382"/>
      <c r="S98" s="382"/>
      <c r="T98" s="382"/>
      <c r="U98" s="382"/>
      <c r="V98" s="382"/>
      <c r="W98" s="382"/>
      <c r="X98" s="382"/>
      <c r="Y98" s="382"/>
      <c r="Z98" s="382"/>
    </row>
    <row r="99" spans="1:26" x14ac:dyDescent="0.2">
      <c r="A99" s="387"/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2"/>
      <c r="R99" s="382"/>
      <c r="S99" s="382"/>
      <c r="T99" s="382"/>
      <c r="U99" s="382"/>
      <c r="V99" s="382"/>
      <c r="W99" s="382"/>
      <c r="X99" s="382"/>
      <c r="Y99" s="382"/>
      <c r="Z99" s="382"/>
    </row>
    <row r="100" spans="1:26" x14ac:dyDescent="0.2">
      <c r="A100" s="387"/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</row>
    <row r="101" spans="1:26" x14ac:dyDescent="0.2">
      <c r="A101" s="387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</row>
    <row r="102" spans="1:26" x14ac:dyDescent="0.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</row>
    <row r="103" spans="1:26" x14ac:dyDescent="0.2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</row>
    <row r="104" spans="1:26" x14ac:dyDescent="0.2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</row>
    <row r="105" spans="1:26" x14ac:dyDescent="0.2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</row>
    <row r="106" spans="1:26" x14ac:dyDescent="0.2">
      <c r="A106" s="387"/>
      <c r="B106" s="388"/>
      <c r="C106" s="388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</row>
    <row r="107" spans="1:26" x14ac:dyDescent="0.2">
      <c r="A107" s="388"/>
      <c r="B107" s="388"/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</row>
    <row r="108" spans="1:26" x14ac:dyDescent="0.2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</row>
    <row r="109" spans="1:26" x14ac:dyDescent="0.2">
      <c r="A109" s="388"/>
      <c r="B109" s="388"/>
      <c r="C109" s="388"/>
      <c r="D109" s="388"/>
      <c r="E109" s="388"/>
      <c r="F109" s="38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</row>
    <row r="110" spans="1:26" x14ac:dyDescent="0.2">
      <c r="A110" s="388"/>
      <c r="B110" s="388"/>
      <c r="C110" s="388"/>
      <c r="D110" s="388"/>
      <c r="E110" s="388"/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</row>
    <row r="111" spans="1:26" x14ac:dyDescent="0.2">
      <c r="A111" s="388"/>
      <c r="B111" s="388"/>
      <c r="C111" s="388"/>
      <c r="D111" s="388"/>
      <c r="E111" s="388"/>
      <c r="F111" s="38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</row>
    <row r="112" spans="1:26" x14ac:dyDescent="0.2">
      <c r="A112" s="388"/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</row>
    <row r="113" spans="1:16" x14ac:dyDescent="0.2">
      <c r="A113" s="388"/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</row>
    <row r="114" spans="1:16" x14ac:dyDescent="0.2">
      <c r="A114" s="388"/>
      <c r="B114" s="388"/>
      <c r="C114" s="388"/>
      <c r="D114" s="388"/>
      <c r="E114" s="388"/>
      <c r="F114" s="38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8"/>
    </row>
    <row r="115" spans="1:16" x14ac:dyDescent="0.2">
      <c r="A115" s="388"/>
      <c r="B115" s="388"/>
      <c r="C115" s="388"/>
      <c r="D115" s="388"/>
      <c r="E115" s="388"/>
      <c r="F115" s="38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</row>
  </sheetData>
  <sheetProtection algorithmName="SHA-512" hashValue="pL+OH9sZiPyrIsdEL4MZ2tfvZM2bewxOE9zO/gHC7cjZSOhgDE8GtO74831hEj3EZJFf6wX3xr7XZY7l6x+t4Q==" saltValue="W/ddADehAD3QxAupcabJ7g==" spinCount="100000" sheet="1" selectLockedCells="1"/>
  <mergeCells count="25">
    <mergeCell ref="F31:K31"/>
    <mergeCell ref="A32:B32"/>
    <mergeCell ref="F7:K7"/>
    <mergeCell ref="F21:K21"/>
    <mergeCell ref="A2:B2"/>
    <mergeCell ref="A7:B7"/>
    <mergeCell ref="A8:B8"/>
    <mergeCell ref="A15:L15"/>
    <mergeCell ref="A16:L16"/>
    <mergeCell ref="A35:B35"/>
    <mergeCell ref="A9:B9"/>
    <mergeCell ref="A10:B10"/>
    <mergeCell ref="A11:B11"/>
    <mergeCell ref="A12:B12"/>
    <mergeCell ref="A13:B13"/>
    <mergeCell ref="A14:B14"/>
    <mergeCell ref="A23:B23"/>
    <mergeCell ref="A24:B24"/>
    <mergeCell ref="A26:L26"/>
    <mergeCell ref="A28:L28"/>
    <mergeCell ref="A25:B25"/>
    <mergeCell ref="A21:B21"/>
    <mergeCell ref="A22:B22"/>
    <mergeCell ref="A31:B31"/>
    <mergeCell ref="A33:B33"/>
  </mergeCells>
  <printOptions horizontalCentered="1"/>
  <pageMargins left="0.19685039370078741" right="0.19685039370078741" top="0.43307086614173229" bottom="0.31496062992125984" header="0" footer="0"/>
  <pageSetup paperSize="9" scale="59" firstPageNumber="26" orientation="landscape" useFirstPageNumber="1" r:id="rId1"/>
  <headerFooter alignWithMargins="0">
    <oddFooter>&amp;R&amp;"Times New Roman,Normal"&amp;18Side 26</oddFooter>
  </headerFooter>
  <rowBreaks count="1" manualBreakCount="1">
    <brk id="3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4283c2a3f8f94eeffd9b2af9286d4093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7538bf45ec8a5fe9f3ff94b140e2a98f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669b64-b044-4d76-aa33-bd98d44ec2c7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72DA05-3588-42B1-B451-0F3CDE09F4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E2E493-56DF-4B2C-B478-6618608F320C}">
  <ds:schemaRefs>
    <ds:schemaRef ds:uri="http://schemas.microsoft.com/office/2006/documentManagement/types"/>
    <ds:schemaRef ds:uri="http://schemas.microsoft.com/office/2006/metadata/properties"/>
    <ds:schemaRef ds:uri="13a737a5-652a-4f06-bae2-eff4ea091b65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d75f0fcd-6e67-4f78-a319-55a18acbdd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43C719-9377-43E4-9AF5-5432C3843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Forside</vt:lpstr>
      <vt:lpstr>Spes. 1</vt:lpstr>
      <vt:lpstr>Spes. 2</vt:lpstr>
      <vt:lpstr>Spes. 3</vt:lpstr>
      <vt:lpstr>Spes. 4</vt:lpstr>
      <vt:lpstr>Spes. 5</vt:lpstr>
      <vt:lpstr>Forside!Utskriftsområde</vt:lpstr>
      <vt:lpstr>'Spes. 1'!Utskriftsområde</vt:lpstr>
      <vt:lpstr>'Spes. 2'!Utskriftsområde</vt:lpstr>
      <vt:lpstr>'Spes. 3'!Utskriftsområde</vt:lpstr>
      <vt:lpstr>'Spes. 4'!Utskriftsområde</vt:lpstr>
      <vt:lpstr>'Spes. 5'!Utskriftsområde</vt:lpstr>
      <vt:lpstr>'Spes. 3'!Utskriftstitler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pal.nicolai.henriksen@finanstilsynet.no</dc:creator>
  <cp:lastModifiedBy>Pål Nicolai Henriksen</cp:lastModifiedBy>
  <cp:lastPrinted>2020-05-29T14:14:09Z</cp:lastPrinted>
  <dcterms:created xsi:type="dcterms:W3CDTF">2000-03-24T11:45:38Z</dcterms:created>
  <dcterms:modified xsi:type="dcterms:W3CDTF">2026-04-13T11:30:29Z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